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2" windowWidth="18780" windowHeight="12912" activeTab="0"/>
  </bookViews>
  <sheets>
    <sheet name="Info" sheetId="1" r:id="rId1"/>
    <sheet name="°C" sheetId="2" r:id="rId2"/>
    <sheet name="°F" sheetId="3" r:id="rId3"/>
  </sheets>
  <definedNames/>
  <calcPr fullCalcOnLoad="1"/>
</workbook>
</file>

<file path=xl/sharedStrings.xml><?xml version="1.0" encoding="utf-8"?>
<sst xmlns="http://schemas.openxmlformats.org/spreadsheetml/2006/main" count="716" uniqueCount="151">
  <si>
    <t>Model</t>
  </si>
  <si>
    <t>Refrigerant</t>
  </si>
  <si>
    <t>Frequency</t>
  </si>
  <si>
    <t>Asercom</t>
  </si>
  <si>
    <t>RgtBase</t>
  </si>
  <si>
    <t>ShBase</t>
  </si>
  <si>
    <t>ScBase</t>
  </si>
  <si>
    <t>Q0</t>
  </si>
  <si>
    <t>Q1</t>
  </si>
  <si>
    <t>Q2</t>
  </si>
  <si>
    <t>Q3</t>
  </si>
  <si>
    <t>Q4</t>
  </si>
  <si>
    <t>Q5</t>
  </si>
  <si>
    <t>Q6</t>
  </si>
  <si>
    <t>Q7</t>
  </si>
  <si>
    <t>Q8</t>
  </si>
  <si>
    <t>Q9</t>
  </si>
  <si>
    <t>P0</t>
  </si>
  <si>
    <t>P1</t>
  </si>
  <si>
    <t>P2</t>
  </si>
  <si>
    <t>P3</t>
  </si>
  <si>
    <t>P4</t>
  </si>
  <si>
    <t>P5</t>
  </si>
  <si>
    <t>P6</t>
  </si>
  <si>
    <t>P7</t>
  </si>
  <si>
    <t>P8</t>
  </si>
  <si>
    <t>P9</t>
  </si>
  <si>
    <t>A0</t>
  </si>
  <si>
    <t>A1</t>
  </si>
  <si>
    <t>A2</t>
  </si>
  <si>
    <t>A3</t>
  </si>
  <si>
    <t>A4</t>
  </si>
  <si>
    <t>A5</t>
  </si>
  <si>
    <t>A6</t>
  </si>
  <si>
    <t>A7</t>
  </si>
  <si>
    <t>A8</t>
  </si>
  <si>
    <t>A9</t>
  </si>
  <si>
    <t>version</t>
  </si>
  <si>
    <t>T. evap</t>
  </si>
  <si>
    <t>T. cond</t>
  </si>
  <si>
    <t>RGT</t>
  </si>
  <si>
    <t>SH</t>
  </si>
  <si>
    <t>SC</t>
  </si>
  <si>
    <t>Capacity</t>
  </si>
  <si>
    <t>Power input</t>
  </si>
  <si>
    <t>Current</t>
  </si>
  <si>
    <t>C.O.P.</t>
  </si>
  <si>
    <t>E.E.R.</t>
  </si>
  <si>
    <t>Hz</t>
  </si>
  <si>
    <t>°C</t>
  </si>
  <si>
    <t>K</t>
  </si>
  <si>
    <t>Cooling capacity in W</t>
  </si>
  <si>
    <t>Power input in W</t>
  </si>
  <si>
    <t>Current consumption in A</t>
  </si>
  <si>
    <t>W</t>
  </si>
  <si>
    <t>A</t>
  </si>
  <si>
    <t>W/W</t>
  </si>
  <si>
    <t>Btu/W.h</t>
  </si>
  <si>
    <t>°F</t>
  </si>
  <si>
    <t>Cooling capacity in Btu/h</t>
  </si>
  <si>
    <t>Btu/h</t>
  </si>
  <si>
    <t>Polynomial coefficients, information</t>
  </si>
  <si>
    <t>Data in °C &amp; °F</t>
  </si>
  <si>
    <t>Page °C gives the coefficients in 'SI'-units (°C, K, W, A, kg, s). These are the official source data.</t>
  </si>
  <si>
    <t>Page °F gives the coefficients in Imperial units (°F, Btu/h, W, A, lb, s). These are converted data.</t>
  </si>
  <si>
    <t>Base conditions</t>
  </si>
  <si>
    <t>Operating envelope</t>
  </si>
  <si>
    <t>Calculations</t>
  </si>
  <si>
    <t>T.evap &amp; T.cond may be modified by the user and the capacity data will change accordingly. However, keep in mind the remarks under 'Operating envelope'.</t>
  </si>
  <si>
    <t>Legends</t>
  </si>
  <si>
    <t>Return gas temperature or Suction gas temperature (Either RgtBase or ShBase is used.)</t>
  </si>
  <si>
    <t>Superheat (Either RgtBase or ShBase is used.)</t>
  </si>
  <si>
    <t>Subcooling</t>
  </si>
  <si>
    <t>Evaporating temperature or Saturated suction temperature</t>
  </si>
  <si>
    <t>Condensing temperature or Saturated discharge temperature</t>
  </si>
  <si>
    <t>As an extra functionality, the sheets have the 10-coefficient-polynomial equations included in the last columns which calculate the performance data for the temperatures in columns T.evap and T.cond. It means that the sheets can be used as a quick calculation tool.</t>
  </si>
  <si>
    <t>Danfoss can accept no responsibility for possible errors in catalogues, brochures and other printed material. Danfoss reserves the right to alter its products without notice. This also applies to products already on order provided that such alternations can be made without subsequential changes being necessary in specifications already agreed. All trademarks in this material are property of the respective companies. Danfoss and the Danfoss logotype are trademarks of Danfoss A/S. All rights reserved.</t>
  </si>
  <si>
    <t>-</t>
  </si>
  <si>
    <t>Indication whether the data have Asercom certification (- = not Asercom certified, ACP = Asercom certified)</t>
  </si>
  <si>
    <t>Speed</t>
  </si>
  <si>
    <t>rpm</t>
  </si>
  <si>
    <t>Drive</t>
  </si>
  <si>
    <t>0</t>
  </si>
  <si>
    <t xml:space="preserve">This file contains polynomial coefficients for Danfoss Commercial Compressors. The data in this file shall only be used by expert users. Read carefully the instructions below before proceeding.
</t>
  </si>
  <si>
    <t>Due to rounding of data, very small differences may occur between the calculation results with data on both pages but these differences are usually smaller than 0.1% and much smaller than measurement errors. Danfoss recommends the use of the data on page °C.</t>
  </si>
  <si>
    <t>Each line of coefficients is valid for a given set of base conditions; RgtBase, ShBase &amp; ScBase. Note that these base conditions can vary between compressors or between frequencies. If calculation data are needed at another base than the given base conditions, the results from the polynomial coeficients shall be recalculated using refrigerant data. In such case it's strongly recommended to use the Danfoss Foresee program or the Danfoss RS+ program instead of the coefficients. Danfoss can not supply you with polynomial coefficients at other base conditions than the given ones.</t>
  </si>
  <si>
    <t>Each compressor-refrigerant-frequency combination is subjected to a certain operating envelope which can be found in the Selection and Application guidelines for these compressors. However the envelopes are not included in the polynomial coefficients. In other words, the fact that the coefficients give a result at a certain condition does not automatically mean that this condition is valid. In case of doubt, use the Danfoss Foresee program or the Danfoss RS+ program.</t>
  </si>
  <si>
    <t>RGT, SH &amp; SC are copied from RgtBase, ShBase &amp; ScBase. They may never be changed! The capacity data will not change accordingly. See the remarks under 'Base conditions'.</t>
  </si>
  <si>
    <t>If 2 lines of data have different base conditions, this must be taken into account when comparing calculation results.</t>
  </si>
  <si>
    <t>RGT, RgtBase</t>
  </si>
  <si>
    <t>SH, ShBase</t>
  </si>
  <si>
    <t>SC, ScBase</t>
  </si>
  <si>
    <t>NTZ048-1</t>
  </si>
  <si>
    <t>R404A</t>
  </si>
  <si>
    <t>20</t>
  </si>
  <si>
    <t>NTZ048-3</t>
  </si>
  <si>
    <t>NTZ048-4</t>
  </si>
  <si>
    <t>ACP</t>
  </si>
  <si>
    <t>NTZ048-5</t>
  </si>
  <si>
    <t>NTZ048-9</t>
  </si>
  <si>
    <t>NTZ068-1</t>
  </si>
  <si>
    <t>NTZ068-3</t>
  </si>
  <si>
    <t>NTZ068-4</t>
  </si>
  <si>
    <t>NTZ068-5</t>
  </si>
  <si>
    <t>NTZ068-9</t>
  </si>
  <si>
    <t>NTZ096-1</t>
  </si>
  <si>
    <t>NTZ096-3</t>
  </si>
  <si>
    <t>NTZ096-4</t>
  </si>
  <si>
    <t>NTZ108-1</t>
  </si>
  <si>
    <t>NTZ108-3</t>
  </si>
  <si>
    <t>NTZ108-4</t>
  </si>
  <si>
    <t>NTZ108-9</t>
  </si>
  <si>
    <t>NTZ136-1</t>
  </si>
  <si>
    <t>NTZ136-3</t>
  </si>
  <si>
    <t>NTZ136-4</t>
  </si>
  <si>
    <t>NTZ136-9</t>
  </si>
  <si>
    <t>NTZ215-3</t>
  </si>
  <si>
    <t>NTZ215-4</t>
  </si>
  <si>
    <t>NTZ215-9</t>
  </si>
  <si>
    <t>NTZ271-3</t>
  </si>
  <si>
    <t>NTZ271-4</t>
  </si>
  <si>
    <t>NTZ271-9</t>
  </si>
  <si>
    <t>NTZ430T4</t>
  </si>
  <si>
    <t>NTZ542T4</t>
  </si>
  <si>
    <t>85 70 801 -B</t>
  </si>
  <si>
    <t>85 70 609-A</t>
  </si>
  <si>
    <t>85 70 610-A</t>
  </si>
  <si>
    <t>85 70 798-A</t>
  </si>
  <si>
    <t>85 70 835-AE</t>
  </si>
  <si>
    <t>85 70 802-B</t>
  </si>
  <si>
    <t>85 70 662-A</t>
  </si>
  <si>
    <t>85 70 583-AE</t>
  </si>
  <si>
    <t>85 70 832-A</t>
  </si>
  <si>
    <t>85 70 836-AE</t>
  </si>
  <si>
    <t>85 70 803-A</t>
  </si>
  <si>
    <t>85 70 611-A</t>
  </si>
  <si>
    <t>85 70 612-A</t>
  </si>
  <si>
    <t>85 70 804-A</t>
  </si>
  <si>
    <t>85 70 663-A</t>
  </si>
  <si>
    <t>85 70 614-A</t>
  </si>
  <si>
    <t>85 70 837-AE</t>
  </si>
  <si>
    <t>85 70 805-AE</t>
  </si>
  <si>
    <t>85 70 664-A</t>
  </si>
  <si>
    <t>85 70 616-A</t>
  </si>
  <si>
    <t>85 70 838-AE</t>
  </si>
  <si>
    <t>85 70 665-BE</t>
  </si>
  <si>
    <t>85 70 618-AE</t>
  </si>
  <si>
    <t>85 70 839-AE</t>
  </si>
  <si>
    <t>85 70 666-BE</t>
  </si>
  <si>
    <t>85 70 620-AE</t>
  </si>
  <si>
    <t>85 70 840-AE</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</si>
</sst>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00000E+00"/>
    <numFmt numFmtId="167" formatCode="0.0"/>
  </numFmts>
  <fonts count="39">
    <font>
      <sz val="10"/>
      <name val="Arial"/>
      <family val="0"/>
    </font>
    <font>
      <sz val="11"/>
      <color indexed="8"/>
      <name val="Minion Pro"/>
      <family val="2"/>
    </font>
    <font>
      <b/>
      <sz val="10"/>
      <name val="Arial"/>
      <family val="2"/>
    </font>
    <font>
      <sz val="8"/>
      <name val="Arial"/>
      <family val="2"/>
    </font>
    <font>
      <sz val="9"/>
      <name val="Arial"/>
      <family val="2"/>
    </font>
    <font>
      <sz val="10"/>
      <name val="Times New Roman"/>
      <family val="0"/>
    </font>
    <font>
      <sz val="18"/>
      <color indexed="56"/>
      <name val="Cambria"/>
      <family val="2"/>
    </font>
    <font>
      <b/>
      <sz val="15"/>
      <color indexed="56"/>
      <name val="Minion Pro"/>
      <family val="2"/>
    </font>
    <font>
      <b/>
      <sz val="13"/>
      <color indexed="56"/>
      <name val="Minion Pro"/>
      <family val="2"/>
    </font>
    <font>
      <b/>
      <sz val="11"/>
      <color indexed="56"/>
      <name val="Minion Pro"/>
      <family val="2"/>
    </font>
    <font>
      <sz val="11"/>
      <color indexed="17"/>
      <name val="Minion Pro"/>
      <family val="2"/>
    </font>
    <font>
      <sz val="11"/>
      <color indexed="20"/>
      <name val="Minion Pro"/>
      <family val="2"/>
    </font>
    <font>
      <sz val="11"/>
      <color indexed="60"/>
      <name val="Minion Pro"/>
      <family val="2"/>
    </font>
    <font>
      <sz val="11"/>
      <color indexed="62"/>
      <name val="Minion Pro"/>
      <family val="2"/>
    </font>
    <font>
      <b/>
      <sz val="11"/>
      <color indexed="63"/>
      <name val="Minion Pro"/>
      <family val="2"/>
    </font>
    <font>
      <b/>
      <sz val="11"/>
      <color indexed="52"/>
      <name val="Minion Pro"/>
      <family val="2"/>
    </font>
    <font>
      <sz val="11"/>
      <color indexed="52"/>
      <name val="Minion Pro"/>
      <family val="2"/>
    </font>
    <font>
      <b/>
      <sz val="11"/>
      <color indexed="9"/>
      <name val="Minion Pro"/>
      <family val="2"/>
    </font>
    <font>
      <sz val="11"/>
      <color indexed="10"/>
      <name val="Minion Pro"/>
      <family val="2"/>
    </font>
    <font>
      <i/>
      <sz val="11"/>
      <color indexed="23"/>
      <name val="Minion Pro"/>
      <family val="2"/>
    </font>
    <font>
      <b/>
      <sz val="11"/>
      <color indexed="8"/>
      <name val="Minion Pro"/>
      <family val="2"/>
    </font>
    <font>
      <sz val="11"/>
      <color indexed="9"/>
      <name val="Minion Pro"/>
      <family val="2"/>
    </font>
    <font>
      <sz val="11"/>
      <color theme="1"/>
      <name val="Minion Pro"/>
      <family val="2"/>
    </font>
    <font>
      <sz val="11"/>
      <color theme="0"/>
      <name val="Minion Pro"/>
      <family val="2"/>
    </font>
    <font>
      <sz val="11"/>
      <color rgb="FF9C0006"/>
      <name val="Minion Pro"/>
      <family val="2"/>
    </font>
    <font>
      <b/>
      <sz val="11"/>
      <color rgb="FFFA7D00"/>
      <name val="Minion Pro"/>
      <family val="2"/>
    </font>
    <font>
      <b/>
      <sz val="11"/>
      <color theme="0"/>
      <name val="Minion Pro"/>
      <family val="2"/>
    </font>
    <font>
      <i/>
      <sz val="11"/>
      <color rgb="FF7F7F7F"/>
      <name val="Minion Pro"/>
      <family val="2"/>
    </font>
    <font>
      <sz val="11"/>
      <color rgb="FF006100"/>
      <name val="Minion Pro"/>
      <family val="2"/>
    </font>
    <font>
      <b/>
      <sz val="15"/>
      <color theme="3"/>
      <name val="Minion Pro"/>
      <family val="2"/>
    </font>
    <font>
      <b/>
      <sz val="13"/>
      <color theme="3"/>
      <name val="Minion Pro"/>
      <family val="2"/>
    </font>
    <font>
      <b/>
      <sz val="11"/>
      <color theme="3"/>
      <name val="Minion Pro"/>
      <family val="2"/>
    </font>
    <font>
      <sz val="11"/>
      <color rgb="FF3F3F76"/>
      <name val="Minion Pro"/>
      <family val="2"/>
    </font>
    <font>
      <sz val="11"/>
      <color rgb="FFFA7D00"/>
      <name val="Minion Pro"/>
      <family val="2"/>
    </font>
    <font>
      <sz val="11"/>
      <color rgb="FF9C5700"/>
      <name val="Minion Pro"/>
      <family val="2"/>
    </font>
    <font>
      <b/>
      <sz val="11"/>
      <color rgb="FF3F3F3F"/>
      <name val="Minion Pro"/>
      <family val="2"/>
    </font>
    <font>
      <sz val="18"/>
      <color theme="3"/>
      <name val="Cambria"/>
      <family val="2"/>
    </font>
    <font>
      <b/>
      <sz val="11"/>
      <color theme="1"/>
      <name val="Minion Pro"/>
      <family val="2"/>
    </font>
    <font>
      <sz val="11"/>
      <color rgb="FFFF0000"/>
      <name val="Minion Pro"/>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3"/>
        <bgColor indexed="64"/>
      </patternFill>
    </fill>
    <fill>
      <patternFill patternType="solid">
        <fgColor indexed="4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style="thin"/>
      <right/>
      <top style="thin"/>
      <bottom style="thin"/>
    </border>
    <border>
      <left/>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0" borderId="0">
      <alignment/>
      <protection/>
    </xf>
    <xf numFmtId="0" fontId="5" fillId="0" borderId="0">
      <alignment/>
      <protection/>
    </xf>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45">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2" fillId="33" borderId="0" xfId="0" applyFont="1" applyFill="1" applyAlignment="1">
      <alignment horizontal="center"/>
    </xf>
    <xf numFmtId="0" fontId="2" fillId="34" borderId="0" xfId="0" applyFont="1" applyFill="1" applyAlignment="1">
      <alignment horizontal="center"/>
    </xf>
    <xf numFmtId="0" fontId="2" fillId="35" borderId="0" xfId="0" applyFont="1" applyFill="1" applyAlignment="1">
      <alignment horizontal="center"/>
    </xf>
    <xf numFmtId="0" fontId="2" fillId="0" borderId="0" xfId="0" applyFont="1" applyFill="1" applyAlignment="1">
      <alignment horizontal="center"/>
    </xf>
    <xf numFmtId="0" fontId="0" fillId="0" borderId="0" xfId="0" applyNumberFormat="1" applyFill="1" applyAlignment="1">
      <alignment/>
    </xf>
    <xf numFmtId="0" fontId="0" fillId="0" borderId="0" xfId="0" applyNumberFormat="1" applyFill="1" applyAlignment="1">
      <alignment horizontal="center"/>
    </xf>
    <xf numFmtId="0" fontId="0" fillId="0" borderId="0" xfId="0" applyFill="1" applyAlignment="1">
      <alignment/>
    </xf>
    <xf numFmtId="0" fontId="0" fillId="0" borderId="0" xfId="0" applyFill="1" applyAlignment="1">
      <alignment horizontal="center"/>
    </xf>
    <xf numFmtId="166" fontId="3" fillId="0" borderId="0" xfId="0" applyNumberFormat="1" applyFont="1" applyFill="1" applyAlignment="1">
      <alignment/>
    </xf>
    <xf numFmtId="0" fontId="3" fillId="0" borderId="0" xfId="0" applyFont="1" applyFill="1" applyAlignment="1">
      <alignment/>
    </xf>
    <xf numFmtId="0" fontId="4" fillId="0" borderId="0" xfId="0" applyFont="1" applyFill="1" applyBorder="1" applyAlignment="1">
      <alignment horizontal="center"/>
    </xf>
    <xf numFmtId="3" fontId="4" fillId="0" borderId="0" xfId="0" applyNumberFormat="1" applyFont="1" applyFill="1" applyBorder="1" applyAlignment="1">
      <alignment horizontal="right"/>
    </xf>
    <xf numFmtId="2" fontId="4" fillId="0" borderId="0" xfId="0" applyNumberFormat="1" applyFont="1" applyFill="1" applyBorder="1" applyAlignment="1">
      <alignment horizontal="right"/>
    </xf>
    <xf numFmtId="0" fontId="4" fillId="0" borderId="0" xfId="0" applyFont="1" applyBorder="1" applyAlignment="1">
      <alignment horizontal="center"/>
    </xf>
    <xf numFmtId="3" fontId="4" fillId="0" borderId="0" xfId="0" applyNumberFormat="1" applyFont="1" applyBorder="1" applyAlignment="1">
      <alignment horizontal="right"/>
    </xf>
    <xf numFmtId="1" fontId="4" fillId="0" borderId="0" xfId="0" applyNumberFormat="1" applyFont="1" applyBorder="1" applyAlignment="1">
      <alignment horizontal="right"/>
    </xf>
    <xf numFmtId="2" fontId="4" fillId="0" borderId="0" xfId="0" applyNumberFormat="1" applyFont="1" applyBorder="1" applyAlignment="1">
      <alignment horizontal="right"/>
    </xf>
    <xf numFmtId="2" fontId="0" fillId="0" borderId="0" xfId="0" applyNumberFormat="1" applyAlignment="1">
      <alignment/>
    </xf>
    <xf numFmtId="0" fontId="0" fillId="0" borderId="0" xfId="0" applyAlignment="1">
      <alignment vertical="top"/>
    </xf>
    <xf numFmtId="0" fontId="0" fillId="0" borderId="0" xfId="0" applyAlignment="1">
      <alignment vertical="top" wrapText="1"/>
    </xf>
    <xf numFmtId="167" fontId="2" fillId="0" borderId="0" xfId="0" applyNumberFormat="1" applyFont="1" applyAlignment="1">
      <alignment horizontal="center"/>
    </xf>
    <xf numFmtId="167" fontId="0" fillId="0" borderId="0" xfId="0" applyNumberFormat="1" applyFill="1" applyAlignment="1">
      <alignment horizontal="center"/>
    </xf>
    <xf numFmtId="167" fontId="4" fillId="0" borderId="0" xfId="0" applyNumberFormat="1" applyFont="1" applyFill="1" applyBorder="1" applyAlignment="1">
      <alignment horizontal="center"/>
    </xf>
    <xf numFmtId="167" fontId="0" fillId="0" borderId="0" xfId="0" applyNumberFormat="1" applyFill="1" applyAlignment="1">
      <alignment/>
    </xf>
    <xf numFmtId="167" fontId="4" fillId="0" borderId="0" xfId="0" applyNumberFormat="1" applyFont="1" applyBorder="1" applyAlignment="1">
      <alignment horizontal="center"/>
    </xf>
    <xf numFmtId="0" fontId="3" fillId="0" borderId="0" xfId="0" applyFont="1" applyBorder="1" applyAlignment="1">
      <alignment/>
    </xf>
    <xf numFmtId="1" fontId="4" fillId="0" borderId="0" xfId="0" applyNumberFormat="1" applyFont="1" applyBorder="1" applyAlignment="1">
      <alignment horizontal="center"/>
    </xf>
    <xf numFmtId="0" fontId="0" fillId="0" borderId="0" xfId="0" applyAlignment="1">
      <alignment/>
    </xf>
    <xf numFmtId="0" fontId="0" fillId="0" borderId="0" xfId="0" applyAlignment="1">
      <alignment vertical="top" wrapText="1"/>
    </xf>
    <xf numFmtId="0" fontId="0" fillId="0" borderId="0" xfId="0" applyAlignment="1">
      <alignment vertical="top"/>
    </xf>
    <xf numFmtId="0" fontId="3" fillId="0" borderId="10" xfId="0" applyFont="1" applyBorder="1" applyAlignment="1">
      <alignment vertical="top" wrapText="1"/>
    </xf>
    <xf numFmtId="0" fontId="3" fillId="0" borderId="10" xfId="0" applyFont="1" applyBorder="1" applyAlignment="1">
      <alignment vertical="top"/>
    </xf>
    <xf numFmtId="0" fontId="2" fillId="0" borderId="0" xfId="0" applyFont="1" applyAlignment="1">
      <alignment/>
    </xf>
    <xf numFmtId="0" fontId="2" fillId="33" borderId="11" xfId="0" applyFont="1" applyFill="1" applyBorder="1" applyAlignment="1">
      <alignment horizontal="center"/>
    </xf>
    <xf numFmtId="0" fontId="2" fillId="33" borderId="10" xfId="0" applyFont="1" applyFill="1" applyBorder="1" applyAlignment="1">
      <alignment horizontal="center"/>
    </xf>
    <xf numFmtId="0" fontId="2" fillId="33" borderId="12" xfId="0" applyFont="1" applyFill="1" applyBorder="1" applyAlignment="1">
      <alignment horizontal="center"/>
    </xf>
    <xf numFmtId="0" fontId="2" fillId="34" borderId="11" xfId="0" applyFont="1" applyFill="1" applyBorder="1" applyAlignment="1">
      <alignment horizontal="center"/>
    </xf>
    <xf numFmtId="0" fontId="2" fillId="34" borderId="10" xfId="0" applyFont="1" applyFill="1" applyBorder="1" applyAlignment="1">
      <alignment horizontal="center"/>
    </xf>
    <xf numFmtId="0" fontId="2" fillId="34" borderId="12" xfId="0" applyFont="1" applyFill="1" applyBorder="1" applyAlignment="1">
      <alignment horizontal="center"/>
    </xf>
    <xf numFmtId="0" fontId="2" fillId="35" borderId="11" xfId="0" applyFont="1" applyFill="1" applyBorder="1" applyAlignment="1">
      <alignment horizontal="center"/>
    </xf>
    <xf numFmtId="0" fontId="2" fillId="35" borderId="10" xfId="0" applyFont="1" applyFill="1" applyBorder="1" applyAlignment="1">
      <alignment horizontal="center"/>
    </xf>
    <xf numFmtId="0" fontId="2" fillId="35" borderId="12" xfId="0" applyFont="1" applyFill="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te" xfId="57"/>
    <cellStyle name="Output" xfId="58"/>
    <cellStyle name="Percent" xfId="59"/>
    <cellStyle name="Percent 2"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B32"/>
  <sheetViews>
    <sheetView showGridLines="0" tabSelected="1" zoomScalePageLayoutView="0" workbookViewId="0" topLeftCell="A4">
      <selection activeCell="A1" sqref="A1:B1"/>
    </sheetView>
  </sheetViews>
  <sheetFormatPr defaultColWidth="11.421875" defaultRowHeight="12.75"/>
  <cols>
    <col min="1" max="1" width="13.421875" style="0" customWidth="1"/>
    <col min="2" max="2" width="89.140625" style="0" customWidth="1"/>
  </cols>
  <sheetData>
    <row r="1" spans="1:2" ht="12.75">
      <c r="A1" s="35" t="s">
        <v>61</v>
      </c>
      <c r="B1" s="35"/>
    </row>
    <row r="2" spans="1:2" ht="12.75">
      <c r="A2" s="30"/>
      <c r="B2" s="30"/>
    </row>
    <row r="3" spans="1:2" s="21" customFormat="1" ht="28.5" customHeight="1">
      <c r="A3" s="31" t="s">
        <v>83</v>
      </c>
      <c r="B3" s="32"/>
    </row>
    <row r="4" s="21" customFormat="1" ht="12.75" customHeight="1">
      <c r="A4" s="22"/>
    </row>
    <row r="5" ht="12.75" customHeight="1">
      <c r="A5" s="1" t="s">
        <v>62</v>
      </c>
    </row>
    <row r="6" spans="1:2" ht="12.75">
      <c r="A6" s="31" t="s">
        <v>63</v>
      </c>
      <c r="B6" s="32"/>
    </row>
    <row r="7" spans="1:2" ht="12.75" customHeight="1">
      <c r="A7" s="31" t="s">
        <v>64</v>
      </c>
      <c r="B7" s="32"/>
    </row>
    <row r="8" spans="1:2" ht="38.25" customHeight="1">
      <c r="A8" s="31" t="s">
        <v>84</v>
      </c>
      <c r="B8" s="32"/>
    </row>
    <row r="9" spans="1:2" ht="12.75">
      <c r="A9" s="30"/>
      <c r="B9" s="30"/>
    </row>
    <row r="10" ht="12.75">
      <c r="A10" s="1" t="s">
        <v>65</v>
      </c>
    </row>
    <row r="11" spans="1:2" ht="66" customHeight="1">
      <c r="A11" s="31" t="s">
        <v>85</v>
      </c>
      <c r="B11" s="32"/>
    </row>
    <row r="12" spans="1:2" ht="12.75">
      <c r="A12" s="30"/>
      <c r="B12" s="30"/>
    </row>
    <row r="13" ht="12.75">
      <c r="A13" s="1" t="s">
        <v>66</v>
      </c>
    </row>
    <row r="14" spans="1:2" ht="53.25" customHeight="1">
      <c r="A14" s="31" t="s">
        <v>86</v>
      </c>
      <c r="B14" s="32"/>
    </row>
    <row r="15" spans="1:2" ht="12.75">
      <c r="A15" s="30"/>
      <c r="B15" s="30"/>
    </row>
    <row r="16" ht="12.75">
      <c r="A16" s="1" t="s">
        <v>67</v>
      </c>
    </row>
    <row r="17" spans="1:2" ht="40.5" customHeight="1">
      <c r="A17" s="31" t="s">
        <v>75</v>
      </c>
      <c r="B17" s="32"/>
    </row>
    <row r="18" spans="1:2" ht="26.25" customHeight="1">
      <c r="A18" s="31" t="s">
        <v>68</v>
      </c>
      <c r="B18" s="32"/>
    </row>
    <row r="19" spans="1:2" ht="26.25" customHeight="1">
      <c r="A19" s="31" t="s">
        <v>87</v>
      </c>
      <c r="B19" s="32"/>
    </row>
    <row r="20" spans="1:2" ht="26.25" customHeight="1">
      <c r="A20" s="31" t="s">
        <v>88</v>
      </c>
      <c r="B20" s="32"/>
    </row>
    <row r="21" spans="1:2" ht="12.75">
      <c r="A21" s="30"/>
      <c r="B21" s="30"/>
    </row>
    <row r="22" ht="12.75">
      <c r="A22" s="1" t="s">
        <v>69</v>
      </c>
    </row>
    <row r="23" spans="1:2" ht="12.75">
      <c r="A23" t="s">
        <v>3</v>
      </c>
      <c r="B23" t="s">
        <v>78</v>
      </c>
    </row>
    <row r="24" spans="1:2" ht="12.75">
      <c r="A24" t="s">
        <v>89</v>
      </c>
      <c r="B24" t="s">
        <v>70</v>
      </c>
    </row>
    <row r="25" spans="1:2" ht="12.75">
      <c r="A25" t="s">
        <v>90</v>
      </c>
      <c r="B25" t="s">
        <v>71</v>
      </c>
    </row>
    <row r="26" spans="1:2" ht="12.75">
      <c r="A26" t="s">
        <v>91</v>
      </c>
      <c r="B26" t="s">
        <v>72</v>
      </c>
    </row>
    <row r="27" spans="1:2" ht="12.75">
      <c r="A27" t="s">
        <v>38</v>
      </c>
      <c r="B27" t="s">
        <v>73</v>
      </c>
    </row>
    <row r="28" spans="1:2" ht="12.75">
      <c r="A28" t="s">
        <v>39</v>
      </c>
      <c r="B28" t="s">
        <v>74</v>
      </c>
    </row>
    <row r="32" spans="1:2" s="21" customFormat="1" ht="46.5" customHeight="1">
      <c r="A32" s="33" t="s">
        <v>76</v>
      </c>
      <c r="B32" s="34"/>
    </row>
  </sheetData>
  <sheetProtection/>
  <mergeCells count="17">
    <mergeCell ref="A7:B7"/>
    <mergeCell ref="A8:B8"/>
    <mergeCell ref="A9:B9"/>
    <mergeCell ref="A11:B11"/>
    <mergeCell ref="A1:B1"/>
    <mergeCell ref="A2:B2"/>
    <mergeCell ref="A3:B3"/>
    <mergeCell ref="A6:B6"/>
    <mergeCell ref="A12:B12"/>
    <mergeCell ref="A14:B14"/>
    <mergeCell ref="A15:B15"/>
    <mergeCell ref="A21:B21"/>
    <mergeCell ref="A32:B32"/>
    <mergeCell ref="A17:B17"/>
    <mergeCell ref="A18:B18"/>
    <mergeCell ref="A19:B19"/>
    <mergeCell ref="A20:B20"/>
  </mergeCells>
  <printOptions/>
  <pageMargins left="0.5905511811023623" right="0.3937007874015748" top="0.984251968503937" bottom="0.984251968503937" header="0.5118110236220472" footer="0.5118110236220472"/>
  <pageSetup fitToHeight="1" fitToWidth="1" horizontalDpi="300" verticalDpi="300" orientation="portrait" paperSize="9" scale="92" r:id="rId1"/>
  <headerFooter alignWithMargins="0">
    <oddFooter>&amp;C&amp;1#&amp;"Calibri"&amp;10&amp;K000000Classified as Business</oddFooter>
  </headerFooter>
</worksheet>
</file>

<file path=xl/worksheets/sheet2.xml><?xml version="1.0" encoding="utf-8"?>
<worksheet xmlns="http://schemas.openxmlformats.org/spreadsheetml/2006/main" xmlns:r="http://schemas.openxmlformats.org/officeDocument/2006/relationships">
  <dimension ref="A1:BA261"/>
  <sheetViews>
    <sheetView zoomScalePageLayoutView="0" workbookViewId="0" topLeftCell="A1">
      <pane xSplit="5" ySplit="2" topLeftCell="AO3" activePane="bottomRight" state="frozen"/>
      <selection pane="topLeft" activeCell="A1" sqref="A1"/>
      <selection pane="topRight" activeCell="F1" sqref="F1"/>
      <selection pane="bottomLeft" activeCell="A3" sqref="A3"/>
      <selection pane="bottomRight" activeCell="AQ28" sqref="AQ28"/>
    </sheetView>
  </sheetViews>
  <sheetFormatPr defaultColWidth="11.421875" defaultRowHeight="12.75"/>
  <cols>
    <col min="1" max="1" width="13.57421875" style="9" bestFit="1" customWidth="1"/>
    <col min="2" max="2" width="5.7109375" style="9" bestFit="1" customWidth="1"/>
    <col min="3" max="3" width="11.140625" style="9" bestFit="1" customWidth="1"/>
    <col min="4" max="4" width="10.57421875" style="10" bestFit="1" customWidth="1"/>
    <col min="5" max="5" width="6.8515625" style="10" bestFit="1" customWidth="1"/>
    <col min="6" max="6" width="2.7109375" style="9" customWidth="1"/>
    <col min="7" max="7" width="8.8515625" style="9" bestFit="1" customWidth="1"/>
    <col min="8" max="8" width="8.421875" style="9" bestFit="1" customWidth="1"/>
    <col min="9" max="9" width="7.8515625" style="24" bestFit="1" customWidth="1"/>
    <col min="10" max="10" width="7.7109375" style="24" bestFit="1" customWidth="1"/>
    <col min="11" max="12" width="10.8515625" style="9" bestFit="1" customWidth="1"/>
    <col min="13" max="13" width="11.421875" style="9" customWidth="1"/>
    <col min="14" max="14" width="11.421875" style="9" bestFit="1" customWidth="1"/>
    <col min="15" max="16" width="11.421875" style="9" customWidth="1"/>
    <col min="17" max="20" width="11.140625" style="9" bestFit="1" customWidth="1"/>
    <col min="21" max="21" width="11.421875" style="9" bestFit="1" customWidth="1"/>
    <col min="22" max="22" width="11.421875" style="9" customWidth="1"/>
    <col min="23" max="23" width="11.421875" style="9" bestFit="1" customWidth="1"/>
    <col min="24" max="26" width="11.421875" style="9" customWidth="1"/>
    <col min="27" max="30" width="11.140625" style="9" bestFit="1" customWidth="1"/>
    <col min="31" max="31" width="11.421875" style="9" customWidth="1"/>
    <col min="32" max="40" width="11.140625" style="9" bestFit="1" customWidth="1"/>
    <col min="41" max="41" width="2.7109375" style="9" customWidth="1"/>
    <col min="42" max="42" width="9.421875" style="9" bestFit="1" customWidth="1"/>
    <col min="43" max="43" width="2.7109375" style="9" customWidth="1"/>
    <col min="44" max="45" width="7.7109375" style="9" bestFit="1" customWidth="1"/>
    <col min="46" max="46" width="7.7109375" style="9" customWidth="1"/>
    <col min="47" max="47" width="7.7109375" style="26" customWidth="1"/>
    <col min="48" max="48" width="6.7109375" style="26" customWidth="1"/>
    <col min="49" max="49" width="8.8515625" style="9" bestFit="1" customWidth="1"/>
    <col min="50" max="50" width="12.00390625" style="9" bestFit="1" customWidth="1"/>
    <col min="51" max="51" width="7.7109375" style="9" bestFit="1" customWidth="1"/>
    <col min="52" max="52" width="7.8515625" style="9" bestFit="1" customWidth="1"/>
    <col min="53" max="53" width="8.140625" style="9" bestFit="1" customWidth="1"/>
    <col min="54" max="16384" width="11.421875" style="9" customWidth="1"/>
  </cols>
  <sheetData>
    <row r="1" spans="1:53" s="1" customFormat="1" ht="12.75">
      <c r="A1" s="1" t="s">
        <v>0</v>
      </c>
      <c r="B1" s="2" t="s">
        <v>81</v>
      </c>
      <c r="C1" s="1" t="s">
        <v>1</v>
      </c>
      <c r="D1" s="2" t="s">
        <v>2</v>
      </c>
      <c r="E1" s="2" t="s">
        <v>79</v>
      </c>
      <c r="F1" s="2"/>
      <c r="G1" s="1" t="s">
        <v>3</v>
      </c>
      <c r="H1" s="1" t="s">
        <v>4</v>
      </c>
      <c r="I1" s="23" t="s">
        <v>5</v>
      </c>
      <c r="J1" s="23" t="s">
        <v>6</v>
      </c>
      <c r="K1" s="3" t="s">
        <v>7</v>
      </c>
      <c r="L1" s="3" t="s">
        <v>8</v>
      </c>
      <c r="M1" s="3" t="s">
        <v>9</v>
      </c>
      <c r="N1" s="3" t="s">
        <v>10</v>
      </c>
      <c r="O1" s="3" t="s">
        <v>11</v>
      </c>
      <c r="P1" s="3" t="s">
        <v>12</v>
      </c>
      <c r="Q1" s="3" t="s">
        <v>13</v>
      </c>
      <c r="R1" s="3" t="s">
        <v>14</v>
      </c>
      <c r="S1" s="3" t="s">
        <v>15</v>
      </c>
      <c r="T1" s="3" t="s">
        <v>16</v>
      </c>
      <c r="U1" s="4" t="s">
        <v>17</v>
      </c>
      <c r="V1" s="4" t="s">
        <v>18</v>
      </c>
      <c r="W1" s="4" t="s">
        <v>19</v>
      </c>
      <c r="X1" s="4" t="s">
        <v>20</v>
      </c>
      <c r="Y1" s="4" t="s">
        <v>21</v>
      </c>
      <c r="Z1" s="4" t="s">
        <v>22</v>
      </c>
      <c r="AA1" s="4" t="s">
        <v>23</v>
      </c>
      <c r="AB1" s="4" t="s">
        <v>24</v>
      </c>
      <c r="AC1" s="4" t="s">
        <v>25</v>
      </c>
      <c r="AD1" s="4" t="s">
        <v>26</v>
      </c>
      <c r="AE1" s="5" t="s">
        <v>27</v>
      </c>
      <c r="AF1" s="5" t="s">
        <v>28</v>
      </c>
      <c r="AG1" s="5" t="s">
        <v>29</v>
      </c>
      <c r="AH1" s="5" t="s">
        <v>30</v>
      </c>
      <c r="AI1" s="5" t="s">
        <v>31</v>
      </c>
      <c r="AJ1" s="5" t="s">
        <v>32</v>
      </c>
      <c r="AK1" s="5" t="s">
        <v>33</v>
      </c>
      <c r="AL1" s="5" t="s">
        <v>34</v>
      </c>
      <c r="AM1" s="5" t="s">
        <v>35</v>
      </c>
      <c r="AN1" s="5" t="s">
        <v>36</v>
      </c>
      <c r="AO1" s="6"/>
      <c r="AP1" s="2" t="s">
        <v>37</v>
      </c>
      <c r="AQ1" s="2"/>
      <c r="AR1" s="2" t="s">
        <v>38</v>
      </c>
      <c r="AS1" s="2" t="s">
        <v>39</v>
      </c>
      <c r="AT1" s="2" t="s">
        <v>40</v>
      </c>
      <c r="AU1" s="23" t="s">
        <v>41</v>
      </c>
      <c r="AV1" s="23" t="s">
        <v>42</v>
      </c>
      <c r="AW1" s="2" t="s">
        <v>43</v>
      </c>
      <c r="AX1" s="2" t="s">
        <v>44</v>
      </c>
      <c r="AY1" s="2" t="s">
        <v>45</v>
      </c>
      <c r="AZ1" s="2" t="s">
        <v>46</v>
      </c>
      <c r="BA1" s="2" t="s">
        <v>47</v>
      </c>
    </row>
    <row r="2" spans="4:53" s="1" customFormat="1" ht="12.75">
      <c r="D2" s="2" t="s">
        <v>48</v>
      </c>
      <c r="E2" s="2" t="s">
        <v>80</v>
      </c>
      <c r="F2" s="2"/>
      <c r="G2" s="2"/>
      <c r="H2" s="2" t="s">
        <v>49</v>
      </c>
      <c r="I2" s="23" t="s">
        <v>50</v>
      </c>
      <c r="J2" s="23" t="s">
        <v>50</v>
      </c>
      <c r="K2" s="36" t="s">
        <v>51</v>
      </c>
      <c r="L2" s="37"/>
      <c r="M2" s="37"/>
      <c r="N2" s="37"/>
      <c r="O2" s="37"/>
      <c r="P2" s="37"/>
      <c r="Q2" s="37"/>
      <c r="R2" s="37"/>
      <c r="S2" s="37"/>
      <c r="T2" s="38"/>
      <c r="U2" s="39" t="s">
        <v>52</v>
      </c>
      <c r="V2" s="40"/>
      <c r="W2" s="40"/>
      <c r="X2" s="40"/>
      <c r="Y2" s="40"/>
      <c r="Z2" s="40"/>
      <c r="AA2" s="40"/>
      <c r="AB2" s="40"/>
      <c r="AC2" s="40"/>
      <c r="AD2" s="41"/>
      <c r="AE2" s="42" t="s">
        <v>53</v>
      </c>
      <c r="AF2" s="43"/>
      <c r="AG2" s="43"/>
      <c r="AH2" s="43"/>
      <c r="AI2" s="43"/>
      <c r="AJ2" s="43"/>
      <c r="AK2" s="43"/>
      <c r="AL2" s="43"/>
      <c r="AM2" s="43"/>
      <c r="AN2" s="44"/>
      <c r="AO2" s="6"/>
      <c r="AP2" s="2"/>
      <c r="AQ2" s="2"/>
      <c r="AR2" s="2" t="s">
        <v>49</v>
      </c>
      <c r="AS2" s="2" t="s">
        <v>49</v>
      </c>
      <c r="AT2" s="2" t="s">
        <v>49</v>
      </c>
      <c r="AU2" s="23" t="s">
        <v>50</v>
      </c>
      <c r="AV2" s="23" t="s">
        <v>50</v>
      </c>
      <c r="AW2" s="2" t="s">
        <v>54</v>
      </c>
      <c r="AX2" s="2" t="s">
        <v>54</v>
      </c>
      <c r="AY2" s="2" t="s">
        <v>55</v>
      </c>
      <c r="AZ2" s="2" t="s">
        <v>56</v>
      </c>
      <c r="BA2" s="2" t="s">
        <v>57</v>
      </c>
    </row>
    <row r="3" spans="1:53" ht="12.75">
      <c r="A3" s="7" t="s">
        <v>92</v>
      </c>
      <c r="B3" s="7"/>
      <c r="C3" s="7" t="s">
        <v>93</v>
      </c>
      <c r="D3" s="8">
        <v>60</v>
      </c>
      <c r="E3" s="8">
        <v>3500</v>
      </c>
      <c r="G3" s="10" t="s">
        <v>77</v>
      </c>
      <c r="H3" s="10" t="s">
        <v>94</v>
      </c>
      <c r="I3" s="24" t="s">
        <v>77</v>
      </c>
      <c r="J3" s="24" t="s">
        <v>82</v>
      </c>
      <c r="K3" s="11">
        <v>12388.099609375</v>
      </c>
      <c r="L3" s="11">
        <v>427.81298828125</v>
      </c>
      <c r="M3" s="11">
        <v>-116.46399688720703</v>
      </c>
      <c r="N3" s="11">
        <v>4.597060203552246</v>
      </c>
      <c r="O3" s="11">
        <v>-3.991849899291992</v>
      </c>
      <c r="P3" s="11">
        <v>-0.4348660111427307</v>
      </c>
      <c r="Q3" s="11">
        <v>0.012745399959385395</v>
      </c>
      <c r="R3" s="11">
        <v>-0.03879519924521446</v>
      </c>
      <c r="S3" s="11">
        <v>-0.0037757600657641888</v>
      </c>
      <c r="T3" s="11">
        <v>0.002500199945643544</v>
      </c>
      <c r="U3" s="11">
        <v>-425.9119873046875</v>
      </c>
      <c r="V3" s="11">
        <v>-108.29399871826172</v>
      </c>
      <c r="W3" s="11">
        <v>87.48090362548828</v>
      </c>
      <c r="X3" s="11">
        <v>-2.466670036315918</v>
      </c>
      <c r="Y3" s="11">
        <v>3.195499897003174</v>
      </c>
      <c r="Z3" s="11">
        <v>-0.4218989908695221</v>
      </c>
      <c r="AA3" s="11">
        <v>-0.014268900267779827</v>
      </c>
      <c r="AB3" s="11">
        <v>0.02588989958167076</v>
      </c>
      <c r="AC3" s="11">
        <v>-0.008203440345823765</v>
      </c>
      <c r="AD3" s="11">
        <v>-0.0008269689860753715</v>
      </c>
      <c r="AE3" s="11">
        <v>11.347700119018555</v>
      </c>
      <c r="AF3" s="11">
        <v>0.30028000473976135</v>
      </c>
      <c r="AG3" s="11">
        <v>-0.15130700170993805</v>
      </c>
      <c r="AH3" s="11">
        <v>0.006418920122087002</v>
      </c>
      <c r="AI3" s="11">
        <v>-0.005050589796155691</v>
      </c>
      <c r="AJ3" s="11">
        <v>0.005499090068042278</v>
      </c>
      <c r="AK3" s="11">
        <v>5.8187401009490713E-05</v>
      </c>
      <c r="AL3" s="11">
        <v>-5.5568500101799145E-05</v>
      </c>
      <c r="AM3" s="11">
        <v>8.963340223999694E-05</v>
      </c>
      <c r="AN3" s="11">
        <v>-3.509709858917631E-05</v>
      </c>
      <c r="AO3" s="11"/>
      <c r="AP3" s="28" t="s">
        <v>124</v>
      </c>
      <c r="AQ3" s="28"/>
      <c r="AR3" s="16">
        <v>-35</v>
      </c>
      <c r="AS3" s="16">
        <v>40</v>
      </c>
      <c r="AT3" s="16" t="s">
        <v>94</v>
      </c>
      <c r="AU3" s="16" t="s">
        <v>77</v>
      </c>
      <c r="AV3" s="16" t="s">
        <v>82</v>
      </c>
      <c r="AW3" s="14">
        <f>(K3+L3*AR3+M3*AS3+N3*AR3^2+O3*AR3*AS3+P3*AS3^2+Q3*AR3^3+R3*AS3*AR3^2+S3*AR3*AS3^2+T3*AS3^3)</f>
        <v>1204.319708504714</v>
      </c>
      <c r="AX3" s="14">
        <f>(U3+V3*AR3+W3*AS3+X3*AR3^2+Y3*AR3*AS3+Z3*AS3^2+AA3*AR3^3+AB3*AS3*AR3^2+AC3*AR3*AS3^2+AD3*AS3^3)</f>
        <v>980.0558999115601</v>
      </c>
      <c r="AY3" s="15">
        <f>(AE3+AF3*AR3+AG3*AS3+AH3*AR3^2+AI3*AR3*AS3+AJ3*AS3^2+AK3*AR3^3+AL3*AS3*AR3^2+AM3*AR3*AS3^2+AN3*AS3^3)</f>
        <v>6.03484069935439</v>
      </c>
      <c r="AZ3" s="15">
        <f>AW3/AX3</f>
        <v>1.2288275685227663</v>
      </c>
      <c r="BA3" s="15">
        <f>AW3/AX3/0.293</f>
        <v>4.193950745811489</v>
      </c>
    </row>
    <row r="4" spans="1:53" ht="12.75">
      <c r="A4" s="7" t="s">
        <v>95</v>
      </c>
      <c r="B4" s="7"/>
      <c r="C4" s="7" t="s">
        <v>93</v>
      </c>
      <c r="D4" s="8">
        <v>60</v>
      </c>
      <c r="E4" s="8">
        <v>3500</v>
      </c>
      <c r="G4" s="10" t="s">
        <v>77</v>
      </c>
      <c r="H4" s="10" t="s">
        <v>94</v>
      </c>
      <c r="I4" s="24" t="s">
        <v>77</v>
      </c>
      <c r="J4" s="24" t="s">
        <v>82</v>
      </c>
      <c r="K4" s="11">
        <v>12028.2998046875</v>
      </c>
      <c r="L4" s="11">
        <v>415.5820007324219</v>
      </c>
      <c r="M4" s="11">
        <v>-105.24700164794922</v>
      </c>
      <c r="N4" s="11">
        <v>4.474629878997803</v>
      </c>
      <c r="O4" s="11">
        <v>-3.699389934539795</v>
      </c>
      <c r="P4" s="11">
        <v>-0.5684509873390198</v>
      </c>
      <c r="Q4" s="11">
        <v>0.01250389963388443</v>
      </c>
      <c r="R4" s="11">
        <v>-0.03687199950218201</v>
      </c>
      <c r="S4" s="11">
        <v>-0.005585830193012953</v>
      </c>
      <c r="T4" s="11">
        <v>0.003047569887712598</v>
      </c>
      <c r="U4" s="11">
        <v>477.74798583984375</v>
      </c>
      <c r="V4" s="11">
        <v>-74.52839660644531</v>
      </c>
      <c r="W4" s="11">
        <v>39.45159912109375</v>
      </c>
      <c r="X4" s="11">
        <v>-2.0164599418640137</v>
      </c>
      <c r="Y4" s="11">
        <v>1.8715300559997559</v>
      </c>
      <c r="Z4" s="11">
        <v>0.430061012506485</v>
      </c>
      <c r="AA4" s="11">
        <v>-0.012695100158452988</v>
      </c>
      <c r="AB4" s="11">
        <v>0.013278399594128132</v>
      </c>
      <c r="AC4" s="11">
        <v>2.5182000172208063E-05</v>
      </c>
      <c r="AD4" s="11">
        <v>-0.006264740135520697</v>
      </c>
      <c r="AE4" s="11">
        <v>7.465808658599854</v>
      </c>
      <c r="AF4" s="11">
        <v>0.1975616601482034</v>
      </c>
      <c r="AG4" s="11">
        <v>-0.09953454170376062</v>
      </c>
      <c r="AH4" s="11">
        <v>0.0042231754283420745</v>
      </c>
      <c r="AI4" s="11">
        <v>-0.00332285201351624</v>
      </c>
      <c r="AJ4" s="11">
        <v>0.0036176332749892027</v>
      </c>
      <c r="AK4" s="11">
        <v>3.828444892860717E-05</v>
      </c>
      <c r="AL4" s="11">
        <v>-3.65567772405484E-05</v>
      </c>
      <c r="AM4" s="11">
        <v>5.897299886783003E-05</v>
      </c>
      <c r="AN4" s="11">
        <v>-2.308813487616135E-05</v>
      </c>
      <c r="AO4" s="11"/>
      <c r="AP4" s="28">
        <v>0</v>
      </c>
      <c r="AQ4" s="28"/>
      <c r="AR4" s="16">
        <v>-35</v>
      </c>
      <c r="AS4" s="16">
        <v>40</v>
      </c>
      <c r="AT4" s="16" t="s">
        <v>94</v>
      </c>
      <c r="AU4" s="16" t="s">
        <v>77</v>
      </c>
      <c r="AV4" s="16" t="s">
        <v>82</v>
      </c>
      <c r="AW4" s="14">
        <f>(K4+L4*AR4+M4*AS4+N4*AR4^2+O4*AR4*AS4+P4*AS4^2+Q4*AR4^3+R4*AS4*AR4^2+S4*AR4*AS4^2+T4*AS4^3)</f>
        <v>1189.1139347329736</v>
      </c>
      <c r="AX4" s="14">
        <f>(U4+V4*AR4+W4*AS4+X4*AR4^2+Y4*AR4*AS4+Z4*AS4^2+AA4*AR4^3+AB4*AS4*AR4^2+AC4*AR4*AS4^2+AD4*AS4^3)</f>
        <v>1054.6883834594628</v>
      </c>
      <c r="AY4" s="15">
        <f>(AE4+AF4*AR4+AG4*AS4+AH4*AR4^2+AI4*AR4*AS4+AJ4*AS4^2+AK4*AR4^3+AL4*AS4*AR4^2+AM4*AR4*AS4^2+AN4*AS4^3)</f>
        <v>3.9705084426130988</v>
      </c>
      <c r="AZ4" s="15">
        <f aca="true" t="shared" si="0" ref="AZ4:AZ40">AW4/AX4</f>
        <v>1.1274552307408414</v>
      </c>
      <c r="BA4" s="15">
        <f aca="true" t="shared" si="1" ref="BA4:BA40">AW4/AX4/0.293</f>
        <v>3.847970070787855</v>
      </c>
    </row>
    <row r="5" spans="1:53" ht="12.75">
      <c r="A5" s="7" t="s">
        <v>96</v>
      </c>
      <c r="B5" s="7"/>
      <c r="C5" s="7" t="s">
        <v>93</v>
      </c>
      <c r="D5" s="8">
        <v>50</v>
      </c>
      <c r="E5" s="8">
        <v>2900</v>
      </c>
      <c r="G5" s="10" t="s">
        <v>97</v>
      </c>
      <c r="H5" s="10" t="s">
        <v>94</v>
      </c>
      <c r="I5" s="24" t="s">
        <v>77</v>
      </c>
      <c r="J5" s="24" t="s">
        <v>82</v>
      </c>
      <c r="K5" s="11">
        <v>10350.7001953125</v>
      </c>
      <c r="L5" s="11">
        <v>359.41900634765625</v>
      </c>
      <c r="M5" s="11">
        <v>-103.35299682617188</v>
      </c>
      <c r="N5" s="11">
        <v>3.841279983520508</v>
      </c>
      <c r="O5" s="11">
        <v>-3.593209981918335</v>
      </c>
      <c r="P5" s="11">
        <v>-0.2743169963359833</v>
      </c>
      <c r="Q5" s="11">
        <v>0.010274499654769897</v>
      </c>
      <c r="R5" s="11">
        <v>-0.034568000584840775</v>
      </c>
      <c r="S5" s="11">
        <v>-0.0016134500037878752</v>
      </c>
      <c r="T5" s="11">
        <v>0.0016354599501937628</v>
      </c>
      <c r="U5" s="11">
        <v>-85.30509948730469</v>
      </c>
      <c r="V5" s="11">
        <v>-75.31210327148438</v>
      </c>
      <c r="W5" s="11">
        <v>65.03019714355469</v>
      </c>
      <c r="X5" s="11">
        <v>-1.7828500270843506</v>
      </c>
      <c r="Y5" s="11">
        <v>2.3270699977874756</v>
      </c>
      <c r="Z5" s="11">
        <v>-0.1975180059671402</v>
      </c>
      <c r="AA5" s="11">
        <v>-0.010456199757754803</v>
      </c>
      <c r="AB5" s="11">
        <v>0.017323199659585953</v>
      </c>
      <c r="AC5" s="11">
        <v>-0.005429119803011417</v>
      </c>
      <c r="AD5" s="11">
        <v>-0.0019828500226140022</v>
      </c>
      <c r="AE5" s="11">
        <v>1.3934799432754517</v>
      </c>
      <c r="AF5" s="11">
        <v>-0.06105630099773407</v>
      </c>
      <c r="AG5" s="11">
        <v>0.06360179930925369</v>
      </c>
      <c r="AH5" s="11">
        <v>-0.0016012099804356694</v>
      </c>
      <c r="AI5" s="11">
        <v>0.0025998700875788927</v>
      </c>
      <c r="AJ5" s="11">
        <v>-4.603839897754369E-06</v>
      </c>
      <c r="AK5" s="11">
        <v>-1.114249971578829E-05</v>
      </c>
      <c r="AL5" s="11">
        <v>2.2809199435869232E-05</v>
      </c>
      <c r="AM5" s="11">
        <v>-3.6344799809739925E-06</v>
      </c>
      <c r="AN5" s="11">
        <v>-2.9468899356288603E-06</v>
      </c>
      <c r="AO5" s="11"/>
      <c r="AP5" s="28" t="s">
        <v>125</v>
      </c>
      <c r="AQ5" s="28"/>
      <c r="AR5" s="16">
        <v>-35</v>
      </c>
      <c r="AS5" s="16">
        <v>40</v>
      </c>
      <c r="AT5" s="16" t="s">
        <v>94</v>
      </c>
      <c r="AU5" s="16" t="s">
        <v>77</v>
      </c>
      <c r="AV5" s="16" t="s">
        <v>82</v>
      </c>
      <c r="AW5" s="14">
        <f>(K5+L5*AR5+M5*AS5+N5*AR5^2+O5*AR5*AS5+P5*AS5^2+Q5*AR5^3+R5*AS5*AR5^2+S5*AR5*AS5^2+T5*AS5^3)</f>
        <v>994.7412961274385</v>
      </c>
      <c r="AX5" s="14">
        <f>(U5+V5*AR5+W5*AS5+X5*AR5^2+Y5*AR5*AS5+Z5*AS5^2+AA5*AR5^3+AB5*AS5*AR5^2+AC5*AR5*AS5^2+AD5*AS5^3)</f>
        <v>868.1829665834084</v>
      </c>
      <c r="AY5" s="15">
        <f>(AE5+AF5*AR5+AG5*AS5+AH5*AR5^2+AI5*AR5*AS5+AJ5*AS5^2+AK5*AR5^3+AL5*AS5*AR5^2+AM5*AR5*AS5^2+AN5*AS5^3)</f>
        <v>2.076171328812052</v>
      </c>
      <c r="AZ5" s="15">
        <f t="shared" si="0"/>
        <v>1.1457737993202972</v>
      </c>
      <c r="BA5" s="15">
        <f t="shared" si="1"/>
        <v>3.9104907826631305</v>
      </c>
    </row>
    <row r="6" spans="1:53" ht="12.75">
      <c r="A6" s="7" t="s">
        <v>96</v>
      </c>
      <c r="B6" s="7"/>
      <c r="C6" s="7" t="s">
        <v>93</v>
      </c>
      <c r="D6" s="8">
        <v>60</v>
      </c>
      <c r="E6" s="8">
        <v>3500</v>
      </c>
      <c r="G6" s="10" t="s">
        <v>77</v>
      </c>
      <c r="H6" s="10" t="s">
        <v>94</v>
      </c>
      <c r="I6" s="24" t="s">
        <v>77</v>
      </c>
      <c r="J6" s="24" t="s">
        <v>82</v>
      </c>
      <c r="K6" s="11">
        <v>12028.2998046875</v>
      </c>
      <c r="L6" s="11">
        <v>415.5820007324219</v>
      </c>
      <c r="M6" s="11">
        <v>-105.24700164794922</v>
      </c>
      <c r="N6" s="11">
        <v>4.474629878997803</v>
      </c>
      <c r="O6" s="11">
        <v>-3.699389934539795</v>
      </c>
      <c r="P6" s="11">
        <v>-0.5684509873390198</v>
      </c>
      <c r="Q6" s="11">
        <v>0.01250389963388443</v>
      </c>
      <c r="R6" s="11">
        <v>-0.03687199950218201</v>
      </c>
      <c r="S6" s="11">
        <v>-0.005585830193012953</v>
      </c>
      <c r="T6" s="11">
        <v>0.003047569887712598</v>
      </c>
      <c r="U6" s="11">
        <v>477.74798583984375</v>
      </c>
      <c r="V6" s="11">
        <v>-74.52839660644531</v>
      </c>
      <c r="W6" s="11">
        <v>39.45159912109375</v>
      </c>
      <c r="X6" s="11">
        <v>-2.0164599418640137</v>
      </c>
      <c r="Y6" s="11">
        <v>1.8715300559997559</v>
      </c>
      <c r="Z6" s="11">
        <v>0.430061012506485</v>
      </c>
      <c r="AA6" s="11">
        <v>-0.012695100158452988</v>
      </c>
      <c r="AB6" s="11">
        <v>0.013278399594128132</v>
      </c>
      <c r="AC6" s="11">
        <v>2.5182000172208063E-05</v>
      </c>
      <c r="AD6" s="11">
        <v>-0.006264740135520697</v>
      </c>
      <c r="AE6" s="11">
        <v>3.742259979248047</v>
      </c>
      <c r="AF6" s="11">
        <v>0.09902840107679367</v>
      </c>
      <c r="AG6" s="11">
        <v>-0.04989200085401535</v>
      </c>
      <c r="AH6" s="11">
        <v>0.002116879913955927</v>
      </c>
      <c r="AI6" s="11">
        <v>-0.001665589981712401</v>
      </c>
      <c r="AJ6" s="11">
        <v>0.001813350012525916</v>
      </c>
      <c r="AK6" s="11">
        <v>1.9190199964214116E-05</v>
      </c>
      <c r="AL6" s="11">
        <v>-1.8324199118069373E-05</v>
      </c>
      <c r="AM6" s="11">
        <v>2.956040043500252E-05</v>
      </c>
      <c r="AN6" s="11">
        <v>-1.1572999937925488E-05</v>
      </c>
      <c r="AO6" s="11"/>
      <c r="AP6" s="28" t="s">
        <v>126</v>
      </c>
      <c r="AQ6" s="28"/>
      <c r="AR6" s="16">
        <v>-35</v>
      </c>
      <c r="AS6" s="16">
        <v>40</v>
      </c>
      <c r="AT6" s="16" t="s">
        <v>94</v>
      </c>
      <c r="AU6" s="16" t="s">
        <v>77</v>
      </c>
      <c r="AV6" s="16" t="s">
        <v>82</v>
      </c>
      <c r="AW6" s="14">
        <f>(K6+L6*AR6+M6*AS6+N6*AR6^2+O6*AR6*AS6+P6*AS6^2+Q6*AR6^3+R6*AS6*AR6^2+S6*AR6*AS6^2+T6*AS6^3)</f>
        <v>1189.1139347329736</v>
      </c>
      <c r="AX6" s="14">
        <f>(U6+V6*AR6+W6*AS6+X6*AR6^2+Y6*AR6*AS6+Z6*AS6^2+AA6*AR6^3+AB6*AS6*AR6^2+AC6*AR6*AS6^2+AD6*AS6^3)</f>
        <v>1054.6883834594628</v>
      </c>
      <c r="AY6" s="15">
        <f>(AE6+AF6*AR6+AG6*AS6+AH6*AR6^2+AI6*AR6*AS6+AJ6*AS6^2+AK6*AR6^3+AL6*AS6*AR6^2+AM6*AR6*AS6^2+AN6*AS6^3)</f>
        <v>1.99022979579604</v>
      </c>
      <c r="AZ6" s="15">
        <f t="shared" si="0"/>
        <v>1.1274552307408414</v>
      </c>
      <c r="BA6" s="15">
        <f t="shared" si="1"/>
        <v>3.847970070787855</v>
      </c>
    </row>
    <row r="7" spans="1:53" ht="12.75">
      <c r="A7" s="7" t="s">
        <v>98</v>
      </c>
      <c r="B7" s="7"/>
      <c r="C7" s="7" t="s">
        <v>93</v>
      </c>
      <c r="D7" s="8">
        <v>50</v>
      </c>
      <c r="E7" s="8">
        <v>2900</v>
      </c>
      <c r="G7" s="10" t="s">
        <v>77</v>
      </c>
      <c r="H7" s="10" t="s">
        <v>94</v>
      </c>
      <c r="I7" s="24" t="s">
        <v>77</v>
      </c>
      <c r="J7" s="24" t="s">
        <v>82</v>
      </c>
      <c r="K7" s="11">
        <v>10252.099609375</v>
      </c>
      <c r="L7" s="11">
        <v>363.4119873046875</v>
      </c>
      <c r="M7" s="11">
        <v>-84.34600067138672</v>
      </c>
      <c r="N7" s="11">
        <v>4.044020175933838</v>
      </c>
      <c r="O7" s="11">
        <v>-3.1626501083374023</v>
      </c>
      <c r="P7" s="11">
        <v>-0.5892450213432312</v>
      </c>
      <c r="Q7" s="11">
        <v>0.010935099795460701</v>
      </c>
      <c r="R7" s="11">
        <v>-0.034168899059295654</v>
      </c>
      <c r="S7" s="11">
        <v>-0.005825649946928024</v>
      </c>
      <c r="T7" s="11">
        <v>0.0028649100568145514</v>
      </c>
      <c r="U7" s="11">
        <v>850.155029296875</v>
      </c>
      <c r="V7" s="11">
        <v>-3.2917799949645996</v>
      </c>
      <c r="W7" s="11">
        <v>48.05870056152344</v>
      </c>
      <c r="X7" s="11">
        <v>0.09367240220308304</v>
      </c>
      <c r="Y7" s="11">
        <v>1.3365199565887451</v>
      </c>
      <c r="Z7" s="11">
        <v>-0.30900999903678894</v>
      </c>
      <c r="AA7" s="11">
        <v>0.004673509858548641</v>
      </c>
      <c r="AB7" s="11">
        <v>0.005517739802598953</v>
      </c>
      <c r="AC7" s="11">
        <v>-0.004673670046031475</v>
      </c>
      <c r="AD7" s="11">
        <v>0.00011566600005608052</v>
      </c>
      <c r="AE7" s="11">
        <v>-5.341750144958496</v>
      </c>
      <c r="AF7" s="11">
        <v>-0.3227809965610504</v>
      </c>
      <c r="AG7" s="11">
        <v>0.7045300006866455</v>
      </c>
      <c r="AH7" s="11">
        <v>-0.006854060105979443</v>
      </c>
      <c r="AI7" s="11">
        <v>0.013464399613440037</v>
      </c>
      <c r="AJ7" s="11">
        <v>-0.010742300190031528</v>
      </c>
      <c r="AK7" s="11">
        <v>-3.9253300201380625E-05</v>
      </c>
      <c r="AL7" s="11">
        <v>0.00011417600035201758</v>
      </c>
      <c r="AM7" s="11">
        <v>-6.019779902999289E-05</v>
      </c>
      <c r="AN7" s="11">
        <v>6.359480175888166E-05</v>
      </c>
      <c r="AO7" s="11"/>
      <c r="AP7" s="28" t="s">
        <v>127</v>
      </c>
      <c r="AQ7" s="28"/>
      <c r="AR7" s="16">
        <v>-35</v>
      </c>
      <c r="AS7" s="16">
        <v>40</v>
      </c>
      <c r="AT7" s="16" t="s">
        <v>94</v>
      </c>
      <c r="AU7" s="16" t="s">
        <v>77</v>
      </c>
      <c r="AV7" s="16" t="s">
        <v>82</v>
      </c>
      <c r="AW7" s="14">
        <f>(K7+L7*AR7+M7*AS7+N7*AR7^2+O7*AR7*AS7+P7*AS7^2+Q7*AR7^3+R7*AS7*AR7^2+S7*AR7*AS7^2+T7*AS7^3)</f>
        <v>964.1550429258496</v>
      </c>
      <c r="AX7" s="14">
        <f>(U7+V7*AR7+W7*AS7+X7*AR7^2+Y7*AR7*AS7+Z7*AS7^2+AA7*AR7^3+AB7*AS7*AR7^2+AC7*AR7*AS7^2+AD7*AS7^3)</f>
        <v>976.0407683206722</v>
      </c>
      <c r="AY7" s="15">
        <f>(AE7+AF7*AR7+AG7*AS7+AH7*AR7^2+AI7*AR7*AS7+AJ7*AS7^2+AK7*AR7^3+AL7*AS7*AR7^2+AM7*AR7*AS7^2+AN7*AS7^3)</f>
        <v>4.4214746910838585</v>
      </c>
      <c r="AZ7" s="15">
        <f t="shared" si="0"/>
        <v>0.9878225113329306</v>
      </c>
      <c r="BA7" s="15">
        <f t="shared" si="1"/>
        <v>3.371407888508296</v>
      </c>
    </row>
    <row r="8" spans="1:53" ht="12.75">
      <c r="A8" s="7" t="s">
        <v>99</v>
      </c>
      <c r="B8" s="7"/>
      <c r="C8" s="7" t="s">
        <v>93</v>
      </c>
      <c r="D8" s="8">
        <v>60</v>
      </c>
      <c r="E8" s="8">
        <v>3500</v>
      </c>
      <c r="G8" s="10" t="s">
        <v>77</v>
      </c>
      <c r="H8" s="10" t="s">
        <v>94</v>
      </c>
      <c r="I8" s="24" t="s">
        <v>77</v>
      </c>
      <c r="J8" s="24" t="s">
        <v>82</v>
      </c>
      <c r="K8" s="11">
        <v>12028.2998046875</v>
      </c>
      <c r="L8" s="11">
        <v>415.5820007324219</v>
      </c>
      <c r="M8" s="11">
        <v>-105.24700164794922</v>
      </c>
      <c r="N8" s="11">
        <v>4.474629878997803</v>
      </c>
      <c r="O8" s="11">
        <v>-3.699389934539795</v>
      </c>
      <c r="P8" s="11">
        <v>-0.5684509873390198</v>
      </c>
      <c r="Q8" s="11">
        <v>0.01250389963388443</v>
      </c>
      <c r="R8" s="11">
        <v>-0.03687199950218201</v>
      </c>
      <c r="S8" s="11">
        <v>-0.005585830193012953</v>
      </c>
      <c r="T8" s="11">
        <v>0.003047569887712598</v>
      </c>
      <c r="U8" s="11">
        <v>477.74798583984375</v>
      </c>
      <c r="V8" s="11">
        <v>-74.52839660644531</v>
      </c>
      <c r="W8" s="11">
        <v>39.45159912109375</v>
      </c>
      <c r="X8" s="11">
        <v>-2.0164599418640137</v>
      </c>
      <c r="Y8" s="11">
        <v>1.8715300559997559</v>
      </c>
      <c r="Z8" s="11">
        <v>0.430061012506485</v>
      </c>
      <c r="AA8" s="11">
        <v>-0.012695100158452988</v>
      </c>
      <c r="AB8" s="11">
        <v>0.013278399594128132</v>
      </c>
      <c r="AC8" s="11">
        <v>2.5182000172208063E-05</v>
      </c>
      <c r="AD8" s="11">
        <v>-0.006264740135520697</v>
      </c>
      <c r="AE8" s="11">
        <v>4.677824974060059</v>
      </c>
      <c r="AF8" s="11">
        <v>0.12378550134599209</v>
      </c>
      <c r="AG8" s="11">
        <v>-0.06236500106751919</v>
      </c>
      <c r="AH8" s="11">
        <v>0.0026460998924449086</v>
      </c>
      <c r="AI8" s="11">
        <v>-0.002081987477140501</v>
      </c>
      <c r="AJ8" s="11">
        <v>0.002266687515657395</v>
      </c>
      <c r="AK8" s="11">
        <v>2.3987749955267645E-05</v>
      </c>
      <c r="AL8" s="11">
        <v>-2.2905248897586716E-05</v>
      </c>
      <c r="AM8" s="11">
        <v>3.695050054375315E-05</v>
      </c>
      <c r="AN8" s="11">
        <v>-1.446624992240686E-05</v>
      </c>
      <c r="AO8" s="11"/>
      <c r="AP8" s="28" t="s">
        <v>128</v>
      </c>
      <c r="AQ8" s="28"/>
      <c r="AR8" s="16">
        <v>-35</v>
      </c>
      <c r="AS8" s="16">
        <v>40</v>
      </c>
      <c r="AT8" s="16" t="s">
        <v>94</v>
      </c>
      <c r="AU8" s="16" t="s">
        <v>77</v>
      </c>
      <c r="AV8" s="16" t="s">
        <v>82</v>
      </c>
      <c r="AW8" s="14">
        <f>(K8+L8*AR8+M8*AS8+N8*AR8^2+O8*AR8*AS8+P8*AS8^2+Q8*AR8^3+R8*AS8*AR8^2+S8*AR8*AS8^2+T8*AS8^3)</f>
        <v>1189.1139347329736</v>
      </c>
      <c r="AX8" s="14">
        <f>(U8+V8*AR8+W8*AS8+X8*AR8^2+Y8*AR8*AS8+Z8*AS8^2+AA8*AR8^3+AB8*AS8*AR8^2+AC8*AR8*AS8^2+AD8*AS8^3)</f>
        <v>1054.6883834594628</v>
      </c>
      <c r="AY8" s="15">
        <f>(AE8+AF8*AR8+AG8*AS8+AH8*AR8^2+AI8*AR8*AS8+AJ8*AS8^2+AK8*AR8^3+AL8*AS8*AR8^2+AM8*AR8*AS8^2+AN8*AS8^3)</f>
        <v>2.48778724474505</v>
      </c>
      <c r="AZ8" s="15">
        <f t="shared" si="0"/>
        <v>1.1274552307408414</v>
      </c>
      <c r="BA8" s="15">
        <f t="shared" si="1"/>
        <v>3.847970070787855</v>
      </c>
    </row>
    <row r="9" spans="1:53" ht="12.75">
      <c r="A9" s="7" t="s">
        <v>100</v>
      </c>
      <c r="B9" s="7"/>
      <c r="C9" s="7" t="s">
        <v>93</v>
      </c>
      <c r="D9" s="8">
        <v>60</v>
      </c>
      <c r="E9" s="8">
        <v>3500</v>
      </c>
      <c r="G9" s="10" t="s">
        <v>77</v>
      </c>
      <c r="H9" s="10" t="s">
        <v>94</v>
      </c>
      <c r="I9" s="24" t="s">
        <v>77</v>
      </c>
      <c r="J9" s="24" t="s">
        <v>82</v>
      </c>
      <c r="K9" s="11">
        <v>21610.80078125</v>
      </c>
      <c r="L9" s="11">
        <v>740.4819946289062</v>
      </c>
      <c r="M9" s="11">
        <v>-347.0610046386719</v>
      </c>
      <c r="N9" s="11">
        <v>8.916950225830078</v>
      </c>
      <c r="O9" s="11">
        <v>-8.741920471191406</v>
      </c>
      <c r="P9" s="11">
        <v>1.9785100221633911</v>
      </c>
      <c r="Q9" s="11">
        <v>0.03549940139055252</v>
      </c>
      <c r="R9" s="11">
        <v>-0.06485319882631302</v>
      </c>
      <c r="S9" s="11">
        <v>0.02180290035903454</v>
      </c>
      <c r="T9" s="11">
        <v>-0.005805430002510548</v>
      </c>
      <c r="U9" s="11">
        <v>2600.139892578125</v>
      </c>
      <c r="V9" s="11">
        <v>95.19840240478516</v>
      </c>
      <c r="W9" s="11">
        <v>70.53959655761719</v>
      </c>
      <c r="X9" s="11">
        <v>1.4850499629974365</v>
      </c>
      <c r="Y9" s="11">
        <v>0.27890700101852417</v>
      </c>
      <c r="Z9" s="11">
        <v>-1.0048600435256958</v>
      </c>
      <c r="AA9" s="11">
        <v>0.010535500012338161</v>
      </c>
      <c r="AB9" s="11">
        <v>-0.0033148699440062046</v>
      </c>
      <c r="AC9" s="11">
        <v>0.0012467199703678489</v>
      </c>
      <c r="AD9" s="11">
        <v>0.0067077199928462505</v>
      </c>
      <c r="AE9" s="11">
        <v>8.076709747314453</v>
      </c>
      <c r="AF9" s="11">
        <v>-0.10012000054121017</v>
      </c>
      <c r="AG9" s="11">
        <v>0.16889500617980957</v>
      </c>
      <c r="AH9" s="11">
        <v>-0.004040350206196308</v>
      </c>
      <c r="AI9" s="11">
        <v>0.008592139929533005</v>
      </c>
      <c r="AJ9" s="11">
        <v>0.000605355016887188</v>
      </c>
      <c r="AK9" s="11">
        <v>-2.9584600270027295E-05</v>
      </c>
      <c r="AL9" s="11">
        <v>9.257849887944758E-05</v>
      </c>
      <c r="AM9" s="11">
        <v>-1.1374600035196636E-05</v>
      </c>
      <c r="AN9" s="11">
        <v>-1.096399955713423E-05</v>
      </c>
      <c r="AO9" s="11"/>
      <c r="AP9" s="28" t="s">
        <v>129</v>
      </c>
      <c r="AQ9" s="28"/>
      <c r="AR9" s="16">
        <v>-35</v>
      </c>
      <c r="AS9" s="16">
        <v>40</v>
      </c>
      <c r="AT9" s="16" t="s">
        <v>94</v>
      </c>
      <c r="AU9" s="16" t="s">
        <v>77</v>
      </c>
      <c r="AV9" s="16" t="s">
        <v>82</v>
      </c>
      <c r="AW9" s="14">
        <f>(K9+L9*AR9+M9*AS9+N9*AR9^2+O9*AR9*AS9+P9*AS9^2+Q9*AR9^3+R9*AS9*AR9^2+S9*AR9*AS9^2+T9*AS9^3)</f>
        <v>1846.70598808676</v>
      </c>
      <c r="AX9" s="14">
        <f>(U9+V9*AR9+W9*AS9+X9*AR9^2+Y9*AR9*AS9+Z9*AS9^2+AA9*AR9^3+AB9*AS9*AR9^2+AC9*AR9*AS9^2+AD9*AS9^3)</f>
        <v>1656.0595752364025</v>
      </c>
      <c r="AY9" s="15">
        <f>(AE9+AF9*AR9+AG9*AS9+AH9*AR9^2+AI9*AR9*AS9+AJ9*AS9^2+AK9*AR9^3+AL9*AS9*AR9^2+AM9*AR9*AS9^2+AN9*AS9^3)</f>
        <v>8.066920948516781</v>
      </c>
      <c r="AZ9" s="15">
        <f t="shared" si="0"/>
        <v>1.1151205039366672</v>
      </c>
      <c r="BA9" s="15">
        <f t="shared" si="1"/>
        <v>3.8058720270876014</v>
      </c>
    </row>
    <row r="10" spans="1:53" ht="12.75">
      <c r="A10" s="7" t="s">
        <v>101</v>
      </c>
      <c r="B10" s="7"/>
      <c r="C10" s="7" t="s">
        <v>93</v>
      </c>
      <c r="D10" s="8">
        <v>60</v>
      </c>
      <c r="E10" s="8">
        <v>3500</v>
      </c>
      <c r="G10" s="10" t="s">
        <v>77</v>
      </c>
      <c r="H10" s="10" t="s">
        <v>94</v>
      </c>
      <c r="I10" s="24" t="s">
        <v>77</v>
      </c>
      <c r="J10" s="24" t="s">
        <v>82</v>
      </c>
      <c r="K10" s="11">
        <v>20093.1575390625</v>
      </c>
      <c r="L10" s="11">
        <v>637.4737536621093</v>
      </c>
      <c r="M10" s="11">
        <v>-278.0327825927734</v>
      </c>
      <c r="N10" s="11">
        <v>6.5973091983795165</v>
      </c>
      <c r="O10" s="11">
        <v>-6.952005443572998</v>
      </c>
      <c r="P10" s="11">
        <v>1.1342478597164154</v>
      </c>
      <c r="Q10" s="11">
        <v>0.019496785961091518</v>
      </c>
      <c r="R10" s="11">
        <v>-0.05470338568091392</v>
      </c>
      <c r="S10" s="11">
        <v>0.008649033969268203</v>
      </c>
      <c r="T10" s="11">
        <v>-0.0034959034109488126</v>
      </c>
      <c r="U10" s="11">
        <v>2458.411884765625</v>
      </c>
      <c r="V10" s="11">
        <v>38.01842208862305</v>
      </c>
      <c r="W10" s="11">
        <v>33.57100090026855</v>
      </c>
      <c r="X10" s="11">
        <v>0.3081994843482971</v>
      </c>
      <c r="Y10" s="11">
        <v>0.7025566387176513</v>
      </c>
      <c r="Z10" s="11">
        <v>0.19782699912786483</v>
      </c>
      <c r="AA10" s="11">
        <v>0.0036784965451806782</v>
      </c>
      <c r="AB10" s="11">
        <v>0.004567154580727219</v>
      </c>
      <c r="AC10" s="11">
        <v>0.007789935227483511</v>
      </c>
      <c r="AD10" s="11">
        <v>-0.0003493685158900916</v>
      </c>
      <c r="AE10" s="11">
        <v>11.228565673828124</v>
      </c>
      <c r="AF10" s="11">
        <v>0.27268731594085693</v>
      </c>
      <c r="AG10" s="11">
        <v>-0.12481371648609638</v>
      </c>
      <c r="AH10" s="11">
        <v>0.004858925566077232</v>
      </c>
      <c r="AI10" s="11">
        <v>-0.004331577667035162</v>
      </c>
      <c r="AJ10" s="11">
        <v>0.004257357087917626</v>
      </c>
      <c r="AK10" s="11">
        <v>3.8700207096553636E-05</v>
      </c>
      <c r="AL10" s="11">
        <v>-3.263349673943594E-05</v>
      </c>
      <c r="AM10" s="11">
        <v>7.819553626177367E-05</v>
      </c>
      <c r="AN10" s="11">
        <v>-2.2165730279084528E-05</v>
      </c>
      <c r="AO10" s="11"/>
      <c r="AP10" s="28">
        <v>0</v>
      </c>
      <c r="AQ10" s="28"/>
      <c r="AR10" s="16">
        <v>-35</v>
      </c>
      <c r="AS10" s="16">
        <v>40</v>
      </c>
      <c r="AT10" s="16" t="s">
        <v>94</v>
      </c>
      <c r="AU10" s="16" t="s">
        <v>77</v>
      </c>
      <c r="AV10" s="16" t="s">
        <v>82</v>
      </c>
      <c r="AW10" s="14">
        <f>(K10+L10*AR10+M10*AS10+N10*AR10^2+O10*AR10*AS10+P10*AS10^2+Q10*AR10^3+R10*AS10*AR10^2+S10*AR10*AS10^2+T10*AS10^3)</f>
        <v>2065.0985047147847</v>
      </c>
      <c r="AX10" s="14">
        <f>(U10+V10*AR10+W10*AS10+X10*AR10^2+Y10*AR10*AS10+Z10*AS10^2+AA10*AR10^3+AB10*AS10*AR10^2+AC10*AR10*AS10^2+AD10*AS10^3)</f>
        <v>1788.5744977260656</v>
      </c>
      <c r="AY10" s="15">
        <f>(AE10+AF10*AR10+AG10*AS10+AH10*AR10^2+AI10*AR10*AS10+AJ10*AS10^2+AK10*AR10^3+AL10*AS10*AR10^2+AM10*AR10*AS10^2+AN10*AS10^3)</f>
        <v>6.464255361398479</v>
      </c>
      <c r="AZ10" s="15">
        <f t="shared" si="0"/>
        <v>1.154605808894336</v>
      </c>
      <c r="BA10" s="15">
        <f t="shared" si="1"/>
        <v>3.940634160048929</v>
      </c>
    </row>
    <row r="11" spans="1:53" ht="12.75">
      <c r="A11" s="7" t="s">
        <v>102</v>
      </c>
      <c r="B11" s="7"/>
      <c r="C11" s="7" t="s">
        <v>93</v>
      </c>
      <c r="D11" s="8">
        <v>50</v>
      </c>
      <c r="E11" s="8">
        <v>2900</v>
      </c>
      <c r="G11" s="10" t="s">
        <v>97</v>
      </c>
      <c r="H11" s="10" t="s">
        <v>94</v>
      </c>
      <c r="I11" s="24" t="s">
        <v>77</v>
      </c>
      <c r="J11" s="24" t="s">
        <v>82</v>
      </c>
      <c r="K11" s="11">
        <v>17028.099609375</v>
      </c>
      <c r="L11" s="11">
        <v>540.2319946289062</v>
      </c>
      <c r="M11" s="11">
        <v>-235.62100219726562</v>
      </c>
      <c r="N11" s="11">
        <v>5.590939998626709</v>
      </c>
      <c r="O11" s="11">
        <v>-5.8915300369262695</v>
      </c>
      <c r="P11" s="11">
        <v>0.9612269997596741</v>
      </c>
      <c r="Q11" s="11">
        <v>0.01652269996702671</v>
      </c>
      <c r="R11" s="11">
        <v>-0.046358801424503326</v>
      </c>
      <c r="S11" s="11">
        <v>0.007329689804464579</v>
      </c>
      <c r="T11" s="11">
        <v>-0.002962630009278655</v>
      </c>
      <c r="U11" s="11">
        <v>2083.39990234375</v>
      </c>
      <c r="V11" s="11">
        <v>32.21900177001953</v>
      </c>
      <c r="W11" s="11">
        <v>28.450000762939453</v>
      </c>
      <c r="X11" s="11">
        <v>0.26118600368499756</v>
      </c>
      <c r="Y11" s="11">
        <v>0.5953869819641113</v>
      </c>
      <c r="Z11" s="11">
        <v>0.1676499992609024</v>
      </c>
      <c r="AA11" s="11">
        <v>0.0031173699535429478</v>
      </c>
      <c r="AB11" s="11">
        <v>0.0038704699836671352</v>
      </c>
      <c r="AC11" s="11">
        <v>0.006601640023291111</v>
      </c>
      <c r="AD11" s="11">
        <v>-0.00029607501346617937</v>
      </c>
      <c r="AE11" s="11">
        <v>5.9410400390625</v>
      </c>
      <c r="AF11" s="11">
        <v>0.14427900314331055</v>
      </c>
      <c r="AG11" s="11">
        <v>-0.06603900343179703</v>
      </c>
      <c r="AH11" s="11">
        <v>0.0025708600878715515</v>
      </c>
      <c r="AI11" s="11">
        <v>-0.00229184003546834</v>
      </c>
      <c r="AJ11" s="11">
        <v>0.0022525698877871037</v>
      </c>
      <c r="AK11" s="11">
        <v>2.0476300051086582E-05</v>
      </c>
      <c r="AL11" s="11">
        <v>-1.7266400391235948E-05</v>
      </c>
      <c r="AM11" s="11">
        <v>4.137329960940406E-05</v>
      </c>
      <c r="AN11" s="11">
        <v>-1.1727899618563242E-05</v>
      </c>
      <c r="AO11" s="11"/>
      <c r="AP11" s="28" t="s">
        <v>130</v>
      </c>
      <c r="AQ11" s="28"/>
      <c r="AR11" s="16">
        <v>-35</v>
      </c>
      <c r="AS11" s="16">
        <v>40</v>
      </c>
      <c r="AT11" s="16" t="s">
        <v>94</v>
      </c>
      <c r="AU11" s="16" t="s">
        <v>77</v>
      </c>
      <c r="AV11" s="16" t="s">
        <v>82</v>
      </c>
      <c r="AW11" s="14">
        <f>(K11+L11*AR11+M11*AS11+N11*AR11^2+O11*AR11*AS11+P11*AS11^2+Q11*AR11^3+R11*AS11*AR11^2+S11*AR11*AS11^2+T11*AS11^3)</f>
        <v>1750.083478571847</v>
      </c>
      <c r="AX11" s="14">
        <f>(U11+V11*AR11+W11*AS11+X11*AR11^2+Y11*AR11*AS11+Z11*AS11^2+AA11*AR11^3+AB11*AS11*AR11^2+AC11*AR11*AS11^2+AD11*AS11^3)</f>
        <v>1515.7410997678526</v>
      </c>
      <c r="AY11" s="15">
        <f>(AE11+AF11*AR11+AG11*AS11+AH11*AR11^2+AI11*AR11*AS11+AJ11*AS11^2+AK11*AR11^3+AL11*AS11*AR11^2+AM11*AR11*AS11^2+AN11*AS11^3)</f>
        <v>3.4202409319568687</v>
      </c>
      <c r="AZ11" s="15">
        <f t="shared" si="0"/>
        <v>1.154605808894333</v>
      </c>
      <c r="BA11" s="15">
        <f t="shared" si="1"/>
        <v>3.9406341600489183</v>
      </c>
    </row>
    <row r="12" spans="1:53" ht="12.75">
      <c r="A12" s="7" t="s">
        <v>102</v>
      </c>
      <c r="B12" s="7"/>
      <c r="C12" s="7" t="s">
        <v>93</v>
      </c>
      <c r="D12" s="8">
        <v>60</v>
      </c>
      <c r="E12" s="8">
        <v>3500</v>
      </c>
      <c r="G12" s="10" t="s">
        <v>77</v>
      </c>
      <c r="H12" s="10" t="s">
        <v>94</v>
      </c>
      <c r="I12" s="24" t="s">
        <v>77</v>
      </c>
      <c r="J12" s="24" t="s">
        <v>82</v>
      </c>
      <c r="K12" s="11">
        <v>20093.1575390625</v>
      </c>
      <c r="L12" s="11">
        <v>637.4737536621093</v>
      </c>
      <c r="M12" s="11">
        <v>-278.0327825927734</v>
      </c>
      <c r="N12" s="11">
        <v>6.5973091983795165</v>
      </c>
      <c r="O12" s="11">
        <v>-6.952005443572998</v>
      </c>
      <c r="P12" s="11">
        <v>1.1342478597164154</v>
      </c>
      <c r="Q12" s="11">
        <v>0.019496785961091518</v>
      </c>
      <c r="R12" s="11">
        <v>-0.05470338568091392</v>
      </c>
      <c r="S12" s="11">
        <v>0.008649033969268203</v>
      </c>
      <c r="T12" s="11">
        <v>-0.0034959034109488126</v>
      </c>
      <c r="U12" s="11">
        <v>2458.411884765625</v>
      </c>
      <c r="V12" s="11">
        <v>38.01842208862305</v>
      </c>
      <c r="W12" s="11">
        <v>33.57100090026855</v>
      </c>
      <c r="X12" s="11">
        <v>0.3081994843482971</v>
      </c>
      <c r="Y12" s="11">
        <v>0.7025566387176513</v>
      </c>
      <c r="Z12" s="11">
        <v>0.19782699912786483</v>
      </c>
      <c r="AA12" s="11">
        <v>0.0036784965451806782</v>
      </c>
      <c r="AB12" s="11">
        <v>0.004567154580727219</v>
      </c>
      <c r="AC12" s="11">
        <v>0.007789935227483511</v>
      </c>
      <c r="AD12" s="11">
        <v>-0.0003493685158900916</v>
      </c>
      <c r="AE12" s="11">
        <v>5.9410400390625</v>
      </c>
      <c r="AF12" s="11">
        <v>0.14427900314331055</v>
      </c>
      <c r="AG12" s="11">
        <v>-0.06603900343179703</v>
      </c>
      <c r="AH12" s="11">
        <v>0.0025708600878715515</v>
      </c>
      <c r="AI12" s="11">
        <v>-0.00229184003546834</v>
      </c>
      <c r="AJ12" s="11">
        <v>0.0022525698877871037</v>
      </c>
      <c r="AK12" s="11">
        <v>2.0476300051086582E-05</v>
      </c>
      <c r="AL12" s="11">
        <v>-1.7266400391235948E-05</v>
      </c>
      <c r="AM12" s="11">
        <v>4.137329960940406E-05</v>
      </c>
      <c r="AN12" s="11">
        <v>-1.1727899618563242E-05</v>
      </c>
      <c r="AO12" s="11"/>
      <c r="AP12" s="28" t="s">
        <v>131</v>
      </c>
      <c r="AQ12" s="28"/>
      <c r="AR12" s="16">
        <v>-35</v>
      </c>
      <c r="AS12" s="16">
        <v>40</v>
      </c>
      <c r="AT12" s="16" t="s">
        <v>94</v>
      </c>
      <c r="AU12" s="16" t="s">
        <v>77</v>
      </c>
      <c r="AV12" s="16" t="s">
        <v>82</v>
      </c>
      <c r="AW12" s="14">
        <f>(K12+L12*AR12+M12*AS12+N12*AR12^2+O12*AR12*AS12+P12*AS12^2+Q12*AR12^3+R12*AS12*AR12^2+S12*AR12*AS12^2+T12*AS12^3)</f>
        <v>2065.0985047147847</v>
      </c>
      <c r="AX12" s="14">
        <f>(U12+V12*AR12+W12*AS12+X12*AR12^2+Y12*AR12*AS12+Z12*AS12^2+AA12*AR12^3+AB12*AS12*AR12^2+AC12*AR12*AS12^2+AD12*AS12^3)</f>
        <v>1788.5744977260656</v>
      </c>
      <c r="AY12" s="15">
        <f>(AE12+AF12*AR12+AG12*AS12+AH12*AR12^2+AI12*AR12*AS12+AJ12*AS12^2+AK12*AR12^3+AL12*AS12*AR12^2+AM12*AR12*AS12^2+AN12*AS12^3)</f>
        <v>3.4202409319568687</v>
      </c>
      <c r="AZ12" s="15">
        <f t="shared" si="0"/>
        <v>1.154605808894336</v>
      </c>
      <c r="BA12" s="15">
        <f t="shared" si="1"/>
        <v>3.940634160048929</v>
      </c>
    </row>
    <row r="13" spans="1:53" ht="12.75">
      <c r="A13" s="7" t="s">
        <v>103</v>
      </c>
      <c r="B13" s="7"/>
      <c r="C13" s="7" t="s">
        <v>93</v>
      </c>
      <c r="D13" s="8">
        <v>50</v>
      </c>
      <c r="E13" s="8">
        <v>2900</v>
      </c>
      <c r="G13" s="10" t="s">
        <v>77</v>
      </c>
      <c r="H13" s="10" t="s">
        <v>94</v>
      </c>
      <c r="I13" s="24" t="s">
        <v>77</v>
      </c>
      <c r="J13" s="24" t="s">
        <v>82</v>
      </c>
      <c r="K13" s="11">
        <v>16438.599609375</v>
      </c>
      <c r="L13" s="11">
        <v>581.5540161132812</v>
      </c>
      <c r="M13" s="11">
        <v>-206.6540069580078</v>
      </c>
      <c r="N13" s="11">
        <v>6.638559818267822</v>
      </c>
      <c r="O13" s="11">
        <v>-6.640900135040283</v>
      </c>
      <c r="P13" s="11">
        <v>0.5307729840278625</v>
      </c>
      <c r="Q13" s="11">
        <v>0.020856499671936035</v>
      </c>
      <c r="R13" s="11">
        <v>-0.05872499942779541</v>
      </c>
      <c r="S13" s="11">
        <v>0.007496689911931753</v>
      </c>
      <c r="T13" s="11">
        <v>-0.002329339971765876</v>
      </c>
      <c r="U13" s="11">
        <v>1545.81005859375</v>
      </c>
      <c r="V13" s="11">
        <v>-11.274999618530273</v>
      </c>
      <c r="W13" s="11">
        <v>58.79499816894531</v>
      </c>
      <c r="X13" s="11">
        <v>-0.7230809926986694</v>
      </c>
      <c r="Y13" s="11">
        <v>2.1875898838043213</v>
      </c>
      <c r="Z13" s="11">
        <v>-0.21573999524116516</v>
      </c>
      <c r="AA13" s="11">
        <v>-0.0053148698061704636</v>
      </c>
      <c r="AB13" s="11">
        <v>0.02357950061559677</v>
      </c>
      <c r="AC13" s="11">
        <v>-0.003365499898791313</v>
      </c>
      <c r="AD13" s="11">
        <v>0.0010171999456360936</v>
      </c>
      <c r="AE13" s="11">
        <v>6.351180076599121</v>
      </c>
      <c r="AF13" s="11">
        <v>-0.35275501012802124</v>
      </c>
      <c r="AG13" s="11">
        <v>0.2482910007238388</v>
      </c>
      <c r="AH13" s="11">
        <v>-0.00835654977709055</v>
      </c>
      <c r="AI13" s="11">
        <v>0.018741799518465996</v>
      </c>
      <c r="AJ13" s="11">
        <v>0.0012921199668198824</v>
      </c>
      <c r="AK13" s="11">
        <v>-2.274699909321498E-05</v>
      </c>
      <c r="AL13" s="11">
        <v>0.00026744199567474425</v>
      </c>
      <c r="AM13" s="11">
        <v>-3.229640060453676E-05</v>
      </c>
      <c r="AN13" s="11">
        <v>-1.3998799659020733E-05</v>
      </c>
      <c r="AO13" s="11"/>
      <c r="AP13" s="28" t="s">
        <v>132</v>
      </c>
      <c r="AQ13" s="28"/>
      <c r="AR13" s="16">
        <v>-35</v>
      </c>
      <c r="AS13" s="16">
        <v>40</v>
      </c>
      <c r="AT13" s="16" t="s">
        <v>94</v>
      </c>
      <c r="AU13" s="16" t="s">
        <v>77</v>
      </c>
      <c r="AV13" s="16" t="s">
        <v>82</v>
      </c>
      <c r="AW13" s="14">
        <f>(K13+L13*AR13+M13*AS13+N13*AR13^2+O13*AR13*AS13+P13*AS13^2+Q13*AR13^3+R13*AS13*AR13^2+S13*AR13*AS13^2+T13*AS13^3)</f>
        <v>1756.1417193114758</v>
      </c>
      <c r="AX13" s="14">
        <f>(U13+V13*AR13+W13*AS13+X13*AR13^2+Y13*AR13*AS13+Z13*AS13^2+AA13*AR13^3+AB13*AS13*AR13^2+AC13*AR13*AS13^2+AD13*AS13^3)</f>
        <v>1635.490290189162</v>
      </c>
      <c r="AY13" s="15">
        <f>(AE13+AF13*AR13+AG13*AS13+AH13*AR13^2+AI13*AR13*AS13+AJ13*AS13^2+AK13*AR13^3+AL13*AS13*AR13^2+AM13*AR13*AS13^2+AN13*AS13^3)</f>
        <v>9.213955234017703</v>
      </c>
      <c r="AZ13" s="15">
        <f t="shared" si="0"/>
        <v>1.0737708012368323</v>
      </c>
      <c r="BA13" s="15">
        <f t="shared" si="1"/>
        <v>3.6647467619004517</v>
      </c>
    </row>
    <row r="14" spans="1:53" ht="12.75">
      <c r="A14" s="7" t="s">
        <v>104</v>
      </c>
      <c r="B14" s="7"/>
      <c r="C14" s="7" t="s">
        <v>93</v>
      </c>
      <c r="D14" s="8">
        <v>60</v>
      </c>
      <c r="E14" s="8">
        <v>3500</v>
      </c>
      <c r="G14" s="10" t="s">
        <v>77</v>
      </c>
      <c r="H14" s="10" t="s">
        <v>94</v>
      </c>
      <c r="I14" s="24" t="s">
        <v>77</v>
      </c>
      <c r="J14" s="24" t="s">
        <v>82</v>
      </c>
      <c r="K14" s="11">
        <v>20093.1575390625</v>
      </c>
      <c r="L14" s="11">
        <v>637.4737536621093</v>
      </c>
      <c r="M14" s="11">
        <v>-278.0327825927734</v>
      </c>
      <c r="N14" s="11">
        <v>6.5973091983795165</v>
      </c>
      <c r="O14" s="11">
        <v>-6.952005443572998</v>
      </c>
      <c r="P14" s="11">
        <v>1.1342478597164154</v>
      </c>
      <c r="Q14" s="11">
        <v>0.019496785961091518</v>
      </c>
      <c r="R14" s="11">
        <v>-0.05470338568091392</v>
      </c>
      <c r="S14" s="11">
        <v>0.008649033969268203</v>
      </c>
      <c r="T14" s="11">
        <v>-0.0034959034109488126</v>
      </c>
      <c r="U14" s="11">
        <v>2458.411884765625</v>
      </c>
      <c r="V14" s="11">
        <v>38.01842208862305</v>
      </c>
      <c r="W14" s="11">
        <v>33.57100090026855</v>
      </c>
      <c r="X14" s="11">
        <v>0.3081994843482971</v>
      </c>
      <c r="Y14" s="11">
        <v>0.7025566387176513</v>
      </c>
      <c r="Z14" s="11">
        <v>0.19782699912786483</v>
      </c>
      <c r="AA14" s="11">
        <v>0.0036784965451806782</v>
      </c>
      <c r="AB14" s="11">
        <v>0.004567154580727219</v>
      </c>
      <c r="AC14" s="11">
        <v>0.007789935227483511</v>
      </c>
      <c r="AD14" s="11">
        <v>-0.0003493685158900916</v>
      </c>
      <c r="AE14" s="11">
        <v>7.48571044921875</v>
      </c>
      <c r="AF14" s="11">
        <v>0.1817915439605713</v>
      </c>
      <c r="AG14" s="11">
        <v>-0.08320914432406426</v>
      </c>
      <c r="AH14" s="11">
        <v>0.003239283710718155</v>
      </c>
      <c r="AI14" s="11">
        <v>-0.002887718444690108</v>
      </c>
      <c r="AJ14" s="11">
        <v>0.0028382380586117507</v>
      </c>
      <c r="AK14" s="11">
        <v>2.5800138064369094E-05</v>
      </c>
      <c r="AL14" s="11">
        <v>-2.1755664492957296E-05</v>
      </c>
      <c r="AM14" s="11">
        <v>5.2130357507849114E-05</v>
      </c>
      <c r="AN14" s="11">
        <v>-1.4777153519389686E-05</v>
      </c>
      <c r="AO14" s="11"/>
      <c r="AP14" s="28" t="s">
        <v>133</v>
      </c>
      <c r="AQ14" s="28"/>
      <c r="AR14" s="16">
        <v>-35</v>
      </c>
      <c r="AS14" s="16">
        <v>40</v>
      </c>
      <c r="AT14" s="16" t="s">
        <v>94</v>
      </c>
      <c r="AU14" s="16" t="s">
        <v>77</v>
      </c>
      <c r="AV14" s="16" t="s">
        <v>82</v>
      </c>
      <c r="AW14" s="14">
        <f>(K14+L14*AR14+M14*AS14+N14*AR14^2+O14*AR14*AS14+P14*AS14^2+Q14*AR14^3+R14*AS14*AR14^2+S14*AR14*AS14^2+T14*AS14^3)</f>
        <v>2065.0985047147847</v>
      </c>
      <c r="AX14" s="14">
        <f>(U14+V14*AR14+W14*AS14+X14*AR14^2+Y14*AR14*AS14+Z14*AS14^2+AA14*AR14^3+AB14*AS14*AR14^2+AC14*AR14*AS14^2+AD14*AS14^3)</f>
        <v>1788.5744977260656</v>
      </c>
      <c r="AY14" s="15">
        <f>(AE14+AF14*AR14+AG14*AS14+AH14*AR14^2+AI14*AR14*AS14+AJ14*AS14^2+AK14*AR14^3+AL14*AS14*AR14^2+AM14*AR14*AS14^2+AN14*AS14^3)</f>
        <v>4.309503574265655</v>
      </c>
      <c r="AZ14" s="15">
        <f t="shared" si="0"/>
        <v>1.154605808894336</v>
      </c>
      <c r="BA14" s="15">
        <f t="shared" si="1"/>
        <v>3.940634160048929</v>
      </c>
    </row>
    <row r="15" spans="1:53" ht="12.75">
      <c r="A15" s="7" t="s">
        <v>105</v>
      </c>
      <c r="B15" s="7"/>
      <c r="C15" s="7" t="s">
        <v>93</v>
      </c>
      <c r="D15" s="8">
        <v>60</v>
      </c>
      <c r="E15" s="8">
        <v>3500</v>
      </c>
      <c r="G15" s="10" t="s">
        <v>77</v>
      </c>
      <c r="H15" s="10" t="s">
        <v>94</v>
      </c>
      <c r="I15" s="24" t="s">
        <v>77</v>
      </c>
      <c r="J15" s="24" t="s">
        <v>82</v>
      </c>
      <c r="K15" s="11">
        <v>21360.30078125</v>
      </c>
      <c r="L15" s="11">
        <v>715.6519775390625</v>
      </c>
      <c r="M15" s="11">
        <v>-77.70570373535156</v>
      </c>
      <c r="N15" s="11">
        <v>8.005399703979492</v>
      </c>
      <c r="O15" s="11">
        <v>-3.2581698894500732</v>
      </c>
      <c r="P15" s="11">
        <v>-2.652899980545044</v>
      </c>
      <c r="Q15" s="11">
        <v>0.02669619955122471</v>
      </c>
      <c r="R15" s="11">
        <v>-0.04317519813776016</v>
      </c>
      <c r="S15" s="11">
        <v>-0.027095599099993706</v>
      </c>
      <c r="T15" s="11">
        <v>0.012842100113630295</v>
      </c>
      <c r="U15" s="11">
        <v>-1397.219970703125</v>
      </c>
      <c r="V15" s="11">
        <v>-242.15899658203125</v>
      </c>
      <c r="W15" s="11">
        <v>197.80999755859375</v>
      </c>
      <c r="X15" s="11">
        <v>-4.601280212402344</v>
      </c>
      <c r="Y15" s="11">
        <v>7.877309799194336</v>
      </c>
      <c r="Z15" s="11">
        <v>-0.39153701066970825</v>
      </c>
      <c r="AA15" s="11">
        <v>-0.022048700600862503</v>
      </c>
      <c r="AB15" s="11">
        <v>0.061254799365997314</v>
      </c>
      <c r="AC15" s="11">
        <v>-0.018789900466799736</v>
      </c>
      <c r="AD15" s="11">
        <v>-0.007737239822745323</v>
      </c>
      <c r="AE15" s="11">
        <v>21.814800262451172</v>
      </c>
      <c r="AF15" s="11">
        <v>0.3926770091056824</v>
      </c>
      <c r="AG15" s="11">
        <v>-0.2279440015554428</v>
      </c>
      <c r="AH15" s="11">
        <v>0.0018815899966284633</v>
      </c>
      <c r="AI15" s="11">
        <v>-0.008367099799215794</v>
      </c>
      <c r="AJ15" s="11">
        <v>0.011087100021541119</v>
      </c>
      <c r="AK15" s="11">
        <v>-2.4604100872238632E-06</v>
      </c>
      <c r="AL15" s="11">
        <v>-5.2822299039689824E-05</v>
      </c>
      <c r="AM15" s="11">
        <v>0.00020718900486826897</v>
      </c>
      <c r="AN15" s="11">
        <v>-7.594729686388746E-05</v>
      </c>
      <c r="AO15" s="11"/>
      <c r="AP15" s="28" t="s">
        <v>134</v>
      </c>
      <c r="AQ15" s="28"/>
      <c r="AR15" s="16">
        <v>-35</v>
      </c>
      <c r="AS15" s="16">
        <v>40</v>
      </c>
      <c r="AT15" s="16" t="s">
        <v>94</v>
      </c>
      <c r="AU15" s="16" t="s">
        <v>77</v>
      </c>
      <c r="AV15" s="16" t="s">
        <v>82</v>
      </c>
      <c r="AW15" s="14">
        <f>(K15+L15*AR15+M15*AS15+N15*AR15^2+O15*AR15*AS15+P15*AS15^2+Q15*AR15^3+R15*AS15*AR15^2+S15*AR15*AS15^2+T15*AS15^3)</f>
        <v>2406.729624064639</v>
      </c>
      <c r="AX15" s="14">
        <f>(U15+V15*AR15+W15*AS15+X15*AR15^2+Y15*AR15*AS15+Z15*AS15^2+AA15*AR15^3+AB15*AS15*AR15^2+AC15*AR15*AS15^2+AD15*AS15^3)</f>
        <v>2203.357900556177</v>
      </c>
      <c r="AY15" s="15">
        <f>(AE15+AF15*AR15+AG15*AS15+AH15*AR15^2+AI15*AR15*AS15+AJ15*AS15^2+AK15*AR15^3+AL15*AS15*AR15^2+AM15*AR15*AS15^2+AN15*AS15^3)</f>
        <v>11.765578538405407</v>
      </c>
      <c r="AZ15" s="15">
        <f t="shared" si="0"/>
        <v>1.0923008120728488</v>
      </c>
      <c r="BA15" s="15">
        <f t="shared" si="1"/>
        <v>3.727989119702556</v>
      </c>
    </row>
    <row r="16" spans="1:53" ht="12.75">
      <c r="A16" s="7" t="s">
        <v>106</v>
      </c>
      <c r="B16" s="7"/>
      <c r="C16" s="7" t="s">
        <v>93</v>
      </c>
      <c r="D16" s="8">
        <v>60</v>
      </c>
      <c r="E16" s="8">
        <v>3500</v>
      </c>
      <c r="G16" s="10" t="s">
        <v>77</v>
      </c>
      <c r="H16" s="10" t="s">
        <v>94</v>
      </c>
      <c r="I16" s="24" t="s">
        <v>77</v>
      </c>
      <c r="J16" s="24" t="s">
        <v>82</v>
      </c>
      <c r="K16" s="11">
        <v>22599.69921875</v>
      </c>
      <c r="L16" s="11">
        <v>759.3599853515625</v>
      </c>
      <c r="M16" s="11">
        <v>-135.8979949951172</v>
      </c>
      <c r="N16" s="11">
        <v>8.394760131835938</v>
      </c>
      <c r="O16" s="11">
        <v>-4.7746901512146</v>
      </c>
      <c r="P16" s="11">
        <v>-1.8609700202941895</v>
      </c>
      <c r="Q16" s="11">
        <v>0.02676820009946823</v>
      </c>
      <c r="R16" s="11">
        <v>-0.052366700023412704</v>
      </c>
      <c r="S16" s="11">
        <v>-0.016443999484181404</v>
      </c>
      <c r="T16" s="11">
        <v>0.009543580003082752</v>
      </c>
      <c r="U16" s="11">
        <v>-1397.1500244140625</v>
      </c>
      <c r="V16" s="11">
        <v>-222.22000122070312</v>
      </c>
      <c r="W16" s="11">
        <v>192.6820068359375</v>
      </c>
      <c r="X16" s="11">
        <v>-4.436399936676025</v>
      </c>
      <c r="Y16" s="11">
        <v>6.960869789123535</v>
      </c>
      <c r="Z16" s="11">
        <v>-0.6657840013504028</v>
      </c>
      <c r="AA16" s="11">
        <v>-0.022244099527597427</v>
      </c>
      <c r="AB16" s="11">
        <v>0.05681230127811432</v>
      </c>
      <c r="AC16" s="11">
        <v>-0.013249799609184265</v>
      </c>
      <c r="AD16" s="11">
        <v>-0.004074379801750183</v>
      </c>
      <c r="AE16" s="11">
        <v>13.113218653678894</v>
      </c>
      <c r="AF16" s="11">
        <v>0.23601064084470272</v>
      </c>
      <c r="AG16" s="11">
        <v>-0.13691994769871235</v>
      </c>
      <c r="AH16" s="11">
        <v>0.001130570749170147</v>
      </c>
      <c r="AI16" s="11">
        <v>-0.0050279064313508565</v>
      </c>
      <c r="AJ16" s="11">
        <v>0.006663737491238862</v>
      </c>
      <c r="AK16" s="11">
        <v>-1.4777292188909996E-06</v>
      </c>
      <c r="AL16" s="11">
        <v>-3.174041352576751E-05</v>
      </c>
      <c r="AM16" s="11">
        <v>0.0001245493296883069</v>
      </c>
      <c r="AN16" s="11">
        <v>-4.564906919040368E-05</v>
      </c>
      <c r="AO16" s="11"/>
      <c r="AP16" s="28">
        <v>0</v>
      </c>
      <c r="AQ16" s="28"/>
      <c r="AR16" s="16">
        <v>-35</v>
      </c>
      <c r="AS16" s="16">
        <v>40</v>
      </c>
      <c r="AT16" s="16" t="s">
        <v>94</v>
      </c>
      <c r="AU16" s="16" t="s">
        <v>77</v>
      </c>
      <c r="AV16" s="16" t="s">
        <v>82</v>
      </c>
      <c r="AW16" s="14">
        <f>(K16+L16*AR16+M16*AS16+N16*AR16^2+O16*AR16*AS16+P16*AS16^2+Q16*AR16^3+R16*AS16*AR16^2+S16*AR16*AS16^2+T16*AS16^3)</f>
        <v>2394.7734832689166</v>
      </c>
      <c r="AX16" s="14">
        <f>(U16+V16*AR16+W16*AS16+X16*AR16^2+Y16*AR16*AS16+Z16*AS16^2+AA16*AR16^3+AB16*AS16*AR16^2+AC16*AR16*AS16^2+AD16*AS16^3)</f>
        <v>2061.5152630619705</v>
      </c>
      <c r="AY16" s="15">
        <f>(AE16+AF16*AR16+AG16*AS16+AH16*AR16^2+AI16*AR16*AS16+AJ16*AS16^2+AK16*AR16^3+AL16*AS16*AR16^2+AM16*AR16*AS16^2+AN16*AS16^3)</f>
        <v>7.0738209605389315</v>
      </c>
      <c r="AZ16" s="15">
        <f t="shared" si="0"/>
        <v>1.1616569259409495</v>
      </c>
      <c r="BA16" s="15">
        <f t="shared" si="1"/>
        <v>3.9646994059418073</v>
      </c>
    </row>
    <row r="17" spans="1:53" ht="12.75">
      <c r="A17" s="7" t="s">
        <v>107</v>
      </c>
      <c r="B17" s="7"/>
      <c r="C17" s="7" t="s">
        <v>93</v>
      </c>
      <c r="D17" s="8">
        <v>50</v>
      </c>
      <c r="E17" s="8">
        <v>2900</v>
      </c>
      <c r="G17" s="10" t="s">
        <v>97</v>
      </c>
      <c r="H17" s="10" t="s">
        <v>94</v>
      </c>
      <c r="I17" s="24" t="s">
        <v>77</v>
      </c>
      <c r="J17" s="24" t="s">
        <v>82</v>
      </c>
      <c r="K17" s="11">
        <v>18767.5</v>
      </c>
      <c r="L17" s="11">
        <v>708.906005859375</v>
      </c>
      <c r="M17" s="11">
        <v>-70.53559875488281</v>
      </c>
      <c r="N17" s="11">
        <v>8.98071002960205</v>
      </c>
      <c r="O17" s="11">
        <v>-3.8410298824310303</v>
      </c>
      <c r="P17" s="11">
        <v>-2.392469882965088</v>
      </c>
      <c r="Q17" s="11">
        <v>0.03429510071873665</v>
      </c>
      <c r="R17" s="11">
        <v>-0.04731639847159386</v>
      </c>
      <c r="S17" s="11">
        <v>-0.024984300136566162</v>
      </c>
      <c r="T17" s="11">
        <v>0.011041100136935711</v>
      </c>
      <c r="U17" s="11">
        <v>-1430.56005859375</v>
      </c>
      <c r="V17" s="11">
        <v>-149.96600341796875</v>
      </c>
      <c r="W17" s="11">
        <v>213.58299255371094</v>
      </c>
      <c r="X17" s="11">
        <v>-2.289069890975952</v>
      </c>
      <c r="Y17" s="11">
        <v>6.794549942016602</v>
      </c>
      <c r="Z17" s="11">
        <v>-1.7119899988174438</v>
      </c>
      <c r="AA17" s="11">
        <v>-0.0061073098331689835</v>
      </c>
      <c r="AB17" s="11">
        <v>0.05035090073943138</v>
      </c>
      <c r="AC17" s="11">
        <v>-0.027074700221419334</v>
      </c>
      <c r="AD17" s="11">
        <v>0.002850990043953061</v>
      </c>
      <c r="AE17" s="11">
        <v>1.8078500032424927</v>
      </c>
      <c r="AF17" s="11">
        <v>-0.15529799461364746</v>
      </c>
      <c r="AG17" s="11">
        <v>0.15461799502372742</v>
      </c>
      <c r="AH17" s="11">
        <v>-0.004707410000264645</v>
      </c>
      <c r="AI17" s="11">
        <v>0.0063660298474133015</v>
      </c>
      <c r="AJ17" s="11">
        <v>-0.00041347500518895686</v>
      </c>
      <c r="AK17" s="11">
        <v>-3.510859824018553E-05</v>
      </c>
      <c r="AL17" s="11">
        <v>7.163859845604748E-05</v>
      </c>
      <c r="AM17" s="11">
        <v>-6.328879862849135E-06</v>
      </c>
      <c r="AN17" s="11">
        <v>-2.5655799618107267E-06</v>
      </c>
      <c r="AO17" s="11"/>
      <c r="AP17" s="28" t="s">
        <v>135</v>
      </c>
      <c r="AQ17" s="28"/>
      <c r="AR17" s="16">
        <v>-35</v>
      </c>
      <c r="AS17" s="16">
        <v>40</v>
      </c>
      <c r="AT17" s="16" t="s">
        <v>94</v>
      </c>
      <c r="AU17" s="16" t="s">
        <v>77</v>
      </c>
      <c r="AV17" s="16" t="s">
        <v>82</v>
      </c>
      <c r="AW17" s="14">
        <f>(K17+L17*AR17+M17*AS17+N17*AR17^2+O17*AR17*AS17+P17*AS17^2+Q17*AR17^3+R17*AS17*AR17^2+S17*AR17*AS17^2+T17*AS17^3)</f>
        <v>2002.0709016360343</v>
      </c>
      <c r="AX17" s="14">
        <f>(U17+V17*AR17+W17*AS17+X17*AR17^2+Y17*AR17*AS17+Z17*AS17^2+AA17*AR17^3+AB17*AS17*AR17^2+AC17*AR17*AS17^2+AD17*AS17^3)</f>
        <v>1733.5968503486365</v>
      </c>
      <c r="AY17" s="15">
        <f>(AE17+AF17*AR17+AG17*AS17+AH17*AR17^2+AI17*AR17*AS17+AJ17*AS17^2+AK17*AR17^3+AL17*AS17*AR17^2+AM17*AR17*AS17^2+AN17*AS17^3)</f>
        <v>3.2932131993220537</v>
      </c>
      <c r="AZ17" s="15">
        <f t="shared" si="0"/>
        <v>1.1548653317138906</v>
      </c>
      <c r="BA17" s="15">
        <f t="shared" si="1"/>
        <v>3.9415199034603776</v>
      </c>
    </row>
    <row r="18" spans="1:53" ht="12.75">
      <c r="A18" s="7" t="s">
        <v>107</v>
      </c>
      <c r="B18" s="7"/>
      <c r="C18" s="7" t="s">
        <v>93</v>
      </c>
      <c r="D18" s="8">
        <v>60</v>
      </c>
      <c r="E18" s="8">
        <v>3500</v>
      </c>
      <c r="G18" s="10" t="s">
        <v>77</v>
      </c>
      <c r="H18" s="10" t="s">
        <v>94</v>
      </c>
      <c r="I18" s="24" t="s">
        <v>77</v>
      </c>
      <c r="J18" s="24" t="s">
        <v>82</v>
      </c>
      <c r="K18" s="11">
        <v>22599.69921875</v>
      </c>
      <c r="L18" s="11">
        <v>759.3599853515625</v>
      </c>
      <c r="M18" s="11">
        <v>-135.8979949951172</v>
      </c>
      <c r="N18" s="11">
        <v>8.394760131835938</v>
      </c>
      <c r="O18" s="11">
        <v>-4.7746901512146</v>
      </c>
      <c r="P18" s="11">
        <v>-1.8609700202941895</v>
      </c>
      <c r="Q18" s="11">
        <v>0.02676820009946823</v>
      </c>
      <c r="R18" s="11">
        <v>-0.052366700023412704</v>
      </c>
      <c r="S18" s="11">
        <v>-0.016443999484181404</v>
      </c>
      <c r="T18" s="11">
        <v>0.009543580003082752</v>
      </c>
      <c r="U18" s="11">
        <v>-1397.1500244140625</v>
      </c>
      <c r="V18" s="11">
        <v>-222.22000122070312</v>
      </c>
      <c r="W18" s="11">
        <v>192.6820068359375</v>
      </c>
      <c r="X18" s="11">
        <v>-4.436399936676025</v>
      </c>
      <c r="Y18" s="11">
        <v>6.960869789123535</v>
      </c>
      <c r="Z18" s="11">
        <v>-0.6657840013504028</v>
      </c>
      <c r="AA18" s="11">
        <v>-0.022244099527597427</v>
      </c>
      <c r="AB18" s="11">
        <v>0.05681230127811432</v>
      </c>
      <c r="AC18" s="11">
        <v>-0.013249799609184265</v>
      </c>
      <c r="AD18" s="11">
        <v>-0.004074379801750183</v>
      </c>
      <c r="AE18" s="11">
        <v>6.11053991317749</v>
      </c>
      <c r="AF18" s="11">
        <v>0.10997699946165085</v>
      </c>
      <c r="AG18" s="11">
        <v>-0.06380239874124527</v>
      </c>
      <c r="AH18" s="11">
        <v>0.0005268270033411682</v>
      </c>
      <c r="AI18" s="11">
        <v>-0.0023429200518876314</v>
      </c>
      <c r="AJ18" s="11">
        <v>0.003105189884081483</v>
      </c>
      <c r="AK18" s="11">
        <v>-6.885970265102515E-07</v>
      </c>
      <c r="AL18" s="11">
        <v>-1.4790500244998839E-05</v>
      </c>
      <c r="AM18" s="11">
        <v>5.803789827041328E-05</v>
      </c>
      <c r="AN18" s="11">
        <v>-2.12717004615115E-05</v>
      </c>
      <c r="AO18" s="11"/>
      <c r="AP18" s="28" t="s">
        <v>136</v>
      </c>
      <c r="AQ18" s="28"/>
      <c r="AR18" s="16">
        <v>-35</v>
      </c>
      <c r="AS18" s="16">
        <v>40</v>
      </c>
      <c r="AT18" s="16" t="s">
        <v>94</v>
      </c>
      <c r="AU18" s="16" t="s">
        <v>77</v>
      </c>
      <c r="AV18" s="16" t="s">
        <v>82</v>
      </c>
      <c r="AW18" s="14">
        <f>(K18+L18*AR18+M18*AS18+N18*AR18^2+O18*AR18*AS18+P18*AS18^2+Q18*AR18^3+R18*AS18*AR18^2+S18*AR18*AS18^2+T18*AS18^3)</f>
        <v>2394.7734832689166</v>
      </c>
      <c r="AX18" s="14">
        <f>(U18+V18*AR18+W18*AS18+X18*AR18^2+Y18*AR18*AS18+Z18*AS18^2+AA18*AR18^3+AB18*AS18*AR18^2+AC18*AR18*AS18^2+AD18*AS18^3)</f>
        <v>2061.5152630619705</v>
      </c>
      <c r="AY18" s="15">
        <f>(AE18+AF18*AR18+AG18*AS18+AH18*AR18^2+AI18*AR18*AS18+AJ18*AS18^2+AK18*AR18^3+AL18*AS18*AR18^2+AM18*AR18*AS18^2+AN18*AS18^3)</f>
        <v>3.2962819014626916</v>
      </c>
      <c r="AZ18" s="15">
        <f t="shared" si="0"/>
        <v>1.1616569259409495</v>
      </c>
      <c r="BA18" s="15">
        <f t="shared" si="1"/>
        <v>3.9646994059418073</v>
      </c>
    </row>
    <row r="19" spans="1:53" ht="12.75">
      <c r="A19" s="7" t="s">
        <v>108</v>
      </c>
      <c r="B19" s="7"/>
      <c r="C19" s="7" t="s">
        <v>93</v>
      </c>
      <c r="D19" s="8">
        <v>60</v>
      </c>
      <c r="E19" s="8">
        <v>3500</v>
      </c>
      <c r="G19" s="10" t="s">
        <v>77</v>
      </c>
      <c r="H19" s="10" t="s">
        <v>94</v>
      </c>
      <c r="I19" s="24" t="s">
        <v>77</v>
      </c>
      <c r="J19" s="24" t="s">
        <v>82</v>
      </c>
      <c r="K19" s="11">
        <v>29378.19921875</v>
      </c>
      <c r="L19" s="11">
        <v>1118.8599853515625</v>
      </c>
      <c r="M19" s="11">
        <v>-228.33099365234375</v>
      </c>
      <c r="N19" s="11">
        <v>13.104299545288086</v>
      </c>
      <c r="O19" s="11">
        <v>-10.303999900817871</v>
      </c>
      <c r="P19" s="11">
        <v>-1.6852099895477295</v>
      </c>
      <c r="Q19" s="11">
        <v>0.03962619975209236</v>
      </c>
      <c r="R19" s="11">
        <v>-0.11076399683952332</v>
      </c>
      <c r="S19" s="11">
        <v>-0.012973999604582787</v>
      </c>
      <c r="T19" s="11">
        <v>0.00612436980009079</v>
      </c>
      <c r="U19" s="11">
        <v>2248.219970703125</v>
      </c>
      <c r="V19" s="11">
        <v>-9.878259658813477</v>
      </c>
      <c r="W19" s="11">
        <v>139.83999633789062</v>
      </c>
      <c r="X19" s="11">
        <v>-0.5982480049133301</v>
      </c>
      <c r="Y19" s="11">
        <v>3.886770009994507</v>
      </c>
      <c r="Z19" s="11">
        <v>-0.6276329755783081</v>
      </c>
      <c r="AA19" s="11">
        <v>-0.0006399150006473064</v>
      </c>
      <c r="AB19" s="11">
        <v>0.02649880014359951</v>
      </c>
      <c r="AC19" s="11">
        <v>-0.007904560305178165</v>
      </c>
      <c r="AD19" s="11">
        <v>-0.0017970800399780273</v>
      </c>
      <c r="AE19" s="11">
        <v>12.837599754333496</v>
      </c>
      <c r="AF19" s="11">
        <v>-0.16962599754333496</v>
      </c>
      <c r="AG19" s="11">
        <v>0.44666099548339844</v>
      </c>
      <c r="AH19" s="11">
        <v>-0.003821119898930192</v>
      </c>
      <c r="AI19" s="11">
        <v>0.019558800384402275</v>
      </c>
      <c r="AJ19" s="11">
        <v>0.0011483499547466636</v>
      </c>
      <c r="AK19" s="11">
        <v>1.9087599866907112E-05</v>
      </c>
      <c r="AL19" s="11">
        <v>0.00021584899513982236</v>
      </c>
      <c r="AM19" s="11">
        <v>-4.623499989975244E-06</v>
      </c>
      <c r="AN19" s="11">
        <v>-2.978630072902888E-05</v>
      </c>
      <c r="AO19" s="11"/>
      <c r="AP19" s="28" t="s">
        <v>137</v>
      </c>
      <c r="AQ19" s="28"/>
      <c r="AR19" s="16">
        <v>-35</v>
      </c>
      <c r="AS19" s="16">
        <v>40</v>
      </c>
      <c r="AT19" s="16" t="s">
        <v>94</v>
      </c>
      <c r="AU19" s="16" t="s">
        <v>77</v>
      </c>
      <c r="AV19" s="16" t="s">
        <v>82</v>
      </c>
      <c r="AW19" s="14">
        <f>(K19+L19*AR19+M19*AS19+N19*AR19^2+O19*AR19*AS19+P19*AS19^2+Q19*AR19^3+R19*AS19*AR19^2+S19*AR19*AS19^2+T19*AS19^3)</f>
        <v>2858.9852917529643</v>
      </c>
      <c r="AX19" s="14">
        <f>(U19+V19*AR19+W19*AS19+X19*AR19^2+Y19*AR19*AS19+Z19*AS19^2+AA19*AR19^3+AB19*AS19*AR19^2+AC19*AR19*AS19^2+AD19*AS19^3)</f>
        <v>2662.5341485613026</v>
      </c>
      <c r="AY19" s="15">
        <f>(AE19+AF19*AR19+AG19*AS19+AH19*AR19^2+AI19*AR19*AS19+AJ19*AS19^2+AK19*AR19^3+AL19*AS19*AR19^2+AM19*AR19*AS19^2+AN19*AS19^3)</f>
        <v>14.525929671266567</v>
      </c>
      <c r="AZ19" s="15">
        <f t="shared" si="0"/>
        <v>1.073783520597403</v>
      </c>
      <c r="BA19" s="15">
        <f t="shared" si="1"/>
        <v>3.664790172687382</v>
      </c>
    </row>
    <row r="20" spans="1:53" ht="12.75">
      <c r="A20" s="7" t="s">
        <v>109</v>
      </c>
      <c r="B20" s="7"/>
      <c r="C20" s="7" t="s">
        <v>93</v>
      </c>
      <c r="D20" s="8">
        <v>60</v>
      </c>
      <c r="E20" s="8">
        <v>3500</v>
      </c>
      <c r="G20" s="10" t="s">
        <v>77</v>
      </c>
      <c r="H20" s="10" t="s">
        <v>94</v>
      </c>
      <c r="I20" s="24" t="s">
        <v>77</v>
      </c>
      <c r="J20" s="24" t="s">
        <v>82</v>
      </c>
      <c r="K20" s="11">
        <v>28879.400390625</v>
      </c>
      <c r="L20" s="11">
        <v>1101.68994140625</v>
      </c>
      <c r="M20" s="11">
        <v>-231.84800720214844</v>
      </c>
      <c r="N20" s="11">
        <v>12.919699668884277</v>
      </c>
      <c r="O20" s="11">
        <v>-10.34469985961914</v>
      </c>
      <c r="P20" s="11">
        <v>-1.5292799472808838</v>
      </c>
      <c r="Q20" s="11">
        <v>0.03912990167737007</v>
      </c>
      <c r="R20" s="11">
        <v>-0.11038599908351898</v>
      </c>
      <c r="S20" s="11">
        <v>-0.011034100316464901</v>
      </c>
      <c r="T20" s="11">
        <v>0.005437210202217102</v>
      </c>
      <c r="U20" s="11">
        <v>-879.3829956054688</v>
      </c>
      <c r="V20" s="11">
        <v>-144.21400451660156</v>
      </c>
      <c r="W20" s="11">
        <v>271.74798583984375</v>
      </c>
      <c r="X20" s="11">
        <v>-3.030940055847168</v>
      </c>
      <c r="Y20" s="11">
        <v>7.347799777984619</v>
      </c>
      <c r="Z20" s="11">
        <v>-2.603760004043579</v>
      </c>
      <c r="AA20" s="11">
        <v>-0.018331199884414673</v>
      </c>
      <c r="AB20" s="11">
        <v>0.053054798394441605</v>
      </c>
      <c r="AC20" s="11">
        <v>-0.03153340145945549</v>
      </c>
      <c r="AD20" s="11">
        <v>0.007915640249848366</v>
      </c>
      <c r="AE20" s="11">
        <v>7.3553911914825445</v>
      </c>
      <c r="AF20" s="11">
        <v>-0.09716285383701324</v>
      </c>
      <c r="AG20" s="11">
        <v>0.2558278913497925</v>
      </c>
      <c r="AH20" s="11">
        <v>-0.0021887342976406217</v>
      </c>
      <c r="AI20" s="11">
        <v>0.011204996813088655</v>
      </c>
      <c r="AJ20" s="11">
        <v>0.000659037476638332</v>
      </c>
      <c r="AK20" s="11">
        <v>1.0938275318039814E-05</v>
      </c>
      <c r="AL20" s="11">
        <v>0.00012365744670387357</v>
      </c>
      <c r="AM20" s="11">
        <v>-2.6520647797951825E-06</v>
      </c>
      <c r="AN20" s="11">
        <v>-1.7072729220672045E-05</v>
      </c>
      <c r="AO20" s="11"/>
      <c r="AP20" s="28">
        <v>0</v>
      </c>
      <c r="AQ20" s="28"/>
      <c r="AR20" s="16">
        <v>-35</v>
      </c>
      <c r="AS20" s="16">
        <v>40</v>
      </c>
      <c r="AT20" s="16" t="s">
        <v>94</v>
      </c>
      <c r="AU20" s="16" t="s">
        <v>77</v>
      </c>
      <c r="AV20" s="16" t="s">
        <v>82</v>
      </c>
      <c r="AW20" s="14">
        <f>(K20+L20*AR20+M20*AS20+N20*AR20^2+O20*AR20*AS20+P20*AS20^2+Q20*AR20^3+R20*AS20*AR20^2+S20*AR20*AS20^2+T20*AS20^3)</f>
        <v>2787.978716675192</v>
      </c>
      <c r="AX20" s="14">
        <f>(U20+V20*AR20+W20*AS20+X20*AR20^2+Y20*AR20*AS20+Z20*AS20^2+AA20*AR20^3+AB20*AS20*AR20^2+AC20*AR20*AS20^2+AD20*AS20^3)</f>
        <v>2530.2961061000824</v>
      </c>
      <c r="AY20" s="15">
        <f>(AE20+AF20*AR20+AG20*AS20+AH20*AR20^2+AI20*AR20*AS20+AJ20*AS20^2+AK20*AR20^3+AL20*AS20*AR20^2+AM20*AR20*AS20^2+AN20*AS20^3)</f>
        <v>8.321568931231523</v>
      </c>
      <c r="AZ20" s="15">
        <f t="shared" si="0"/>
        <v>1.1018389151980608</v>
      </c>
      <c r="BA20" s="15">
        <f t="shared" si="1"/>
        <v>3.760542372689627</v>
      </c>
    </row>
    <row r="21" spans="1:53" ht="12.75">
      <c r="A21" s="7" t="s">
        <v>110</v>
      </c>
      <c r="B21" s="7"/>
      <c r="C21" s="7" t="s">
        <v>93</v>
      </c>
      <c r="D21" s="8">
        <v>50</v>
      </c>
      <c r="E21" s="8">
        <v>2900</v>
      </c>
      <c r="G21" s="10" t="s">
        <v>97</v>
      </c>
      <c r="H21" s="10" t="s">
        <v>94</v>
      </c>
      <c r="I21" s="24" t="s">
        <v>77</v>
      </c>
      <c r="J21" s="24" t="s">
        <v>82</v>
      </c>
      <c r="K21" s="11">
        <v>24162.5</v>
      </c>
      <c r="L21" s="11">
        <v>847.77197265625</v>
      </c>
      <c r="M21" s="11">
        <v>-231.67999267578125</v>
      </c>
      <c r="N21" s="11">
        <v>9.566049575805664</v>
      </c>
      <c r="O21" s="11">
        <v>-7.963840007781982</v>
      </c>
      <c r="P21" s="11">
        <v>-0.6267169713973999</v>
      </c>
      <c r="Q21" s="11">
        <v>0.027552099898457527</v>
      </c>
      <c r="R21" s="11">
        <v>-0.08114910125732422</v>
      </c>
      <c r="S21" s="11">
        <v>-0.0062128398567438126</v>
      </c>
      <c r="T21" s="11">
        <v>0.00291577004827559</v>
      </c>
      <c r="U21" s="11">
        <v>1807.530029296875</v>
      </c>
      <c r="V21" s="11">
        <v>-20.027599334716797</v>
      </c>
      <c r="W21" s="11">
        <v>83.00830078125</v>
      </c>
      <c r="X21" s="11">
        <v>-0.7944309711456299</v>
      </c>
      <c r="Y21" s="11">
        <v>2.103250026702881</v>
      </c>
      <c r="Z21" s="11">
        <v>-0.07718989998102188</v>
      </c>
      <c r="AA21" s="11">
        <v>-0.0017947800224646926</v>
      </c>
      <c r="AB21" s="11">
        <v>0.013103299774229527</v>
      </c>
      <c r="AC21" s="11">
        <v>0.004612119868397713</v>
      </c>
      <c r="AD21" s="11">
        <v>-0.00264532002620399</v>
      </c>
      <c r="AE21" s="11">
        <v>2.3582799434661865</v>
      </c>
      <c r="AF21" s="11">
        <v>-0.22440199553966522</v>
      </c>
      <c r="AG21" s="11">
        <v>0.1554429978132248</v>
      </c>
      <c r="AH21" s="11">
        <v>-0.005568049848079681</v>
      </c>
      <c r="AI21" s="11">
        <v>0.008730320259928703</v>
      </c>
      <c r="AJ21" s="11">
        <v>2.317280086572282E-05</v>
      </c>
      <c r="AK21" s="11">
        <v>-3.493719850666821E-05</v>
      </c>
      <c r="AL21" s="11">
        <v>9.532020339975134E-05</v>
      </c>
      <c r="AM21" s="11">
        <v>-2.6057799914269708E-05</v>
      </c>
      <c r="AN21" s="11">
        <v>-8.112680006888695E-06</v>
      </c>
      <c r="AO21" s="11"/>
      <c r="AP21" s="28" t="s">
        <v>138</v>
      </c>
      <c r="AQ21" s="28"/>
      <c r="AR21" s="16">
        <v>-35</v>
      </c>
      <c r="AS21" s="16">
        <v>40</v>
      </c>
      <c r="AT21" s="16" t="s">
        <v>94</v>
      </c>
      <c r="AU21" s="16" t="s">
        <v>77</v>
      </c>
      <c r="AV21" s="16" t="s">
        <v>82</v>
      </c>
      <c r="AW21" s="14">
        <f>(K21+L21*AR21+M21*AS21+N21*AR21^2+O21*AR21*AS21+P21*AS21^2+Q21*AR21^3+R21*AS21*AR21^2+S21*AR21*AS21^2+T21*AS21^3)</f>
        <v>2465.246907332912</v>
      </c>
      <c r="AX21" s="14">
        <f>(U21+V21*AR21+W21*AS21+X21*AR21^2+Y21*AR21*AS21+Z21*AS21^2+AA21*AR21^3+AB21*AS21*AR21^2+AC21*AR21*AS21^2+AD21*AS21^3)</f>
        <v>2079.0299083479913</v>
      </c>
      <c r="AY21" s="15">
        <f>(AE21+AF21*AR21+AG21*AS21+AH21*AR21^2+AI21*AR21*AS21+AJ21*AS21^2+AK21*AR21^3+AL21*AS21*AR21^2+AM21*AR21*AS21^2+AN21*AS21^3)</f>
        <v>4.532484380790265</v>
      </c>
      <c r="AZ21" s="15">
        <f t="shared" si="0"/>
        <v>1.1857678898384925</v>
      </c>
      <c r="BA21" s="15">
        <f t="shared" si="1"/>
        <v>4.046989385114309</v>
      </c>
    </row>
    <row r="22" spans="1:53" ht="12.75">
      <c r="A22" s="7" t="s">
        <v>110</v>
      </c>
      <c r="B22" s="7"/>
      <c r="C22" s="7" t="s">
        <v>93</v>
      </c>
      <c r="D22" s="8">
        <v>60</v>
      </c>
      <c r="E22" s="8">
        <v>3500</v>
      </c>
      <c r="G22" s="10" t="s">
        <v>77</v>
      </c>
      <c r="H22" s="10" t="s">
        <v>94</v>
      </c>
      <c r="I22" s="24" t="s">
        <v>77</v>
      </c>
      <c r="J22" s="24" t="s">
        <v>82</v>
      </c>
      <c r="K22" s="11">
        <v>28879.400390625</v>
      </c>
      <c r="L22" s="11">
        <v>1101.68994140625</v>
      </c>
      <c r="M22" s="11">
        <v>-231.84800720214844</v>
      </c>
      <c r="N22" s="11">
        <v>12.919699668884277</v>
      </c>
      <c r="O22" s="11">
        <v>-10.34469985961914</v>
      </c>
      <c r="P22" s="11">
        <v>-1.5292799472808838</v>
      </c>
      <c r="Q22" s="11">
        <v>0.03912990167737007</v>
      </c>
      <c r="R22" s="11">
        <v>-0.11038599908351898</v>
      </c>
      <c r="S22" s="11">
        <v>-0.011034100316464901</v>
      </c>
      <c r="T22" s="11">
        <v>0.005437210202217102</v>
      </c>
      <c r="U22" s="11">
        <v>-879.3829956054688</v>
      </c>
      <c r="V22" s="11">
        <v>-144.21400451660156</v>
      </c>
      <c r="W22" s="11">
        <v>271.74798583984375</v>
      </c>
      <c r="X22" s="11">
        <v>-3.030940055847168</v>
      </c>
      <c r="Y22" s="11">
        <v>7.347799777984619</v>
      </c>
      <c r="Z22" s="11">
        <v>-2.603760004043579</v>
      </c>
      <c r="AA22" s="11">
        <v>-0.018331199884414673</v>
      </c>
      <c r="AB22" s="11">
        <v>0.053054798394441605</v>
      </c>
      <c r="AC22" s="11">
        <v>-0.03153340145945549</v>
      </c>
      <c r="AD22" s="11">
        <v>0.007915640249848366</v>
      </c>
      <c r="AE22" s="11">
        <v>3.9801900386810303</v>
      </c>
      <c r="AF22" s="11">
        <v>-0.05257730185985565</v>
      </c>
      <c r="AG22" s="11">
        <v>0.1384350061416626</v>
      </c>
      <c r="AH22" s="11">
        <v>-0.0011843800311908126</v>
      </c>
      <c r="AI22" s="11">
        <v>0.0060633099637925625</v>
      </c>
      <c r="AJ22" s="11">
        <v>0.0003566220111679286</v>
      </c>
      <c r="AK22" s="11">
        <v>5.918980150454445E-06</v>
      </c>
      <c r="AL22" s="11">
        <v>6.691420276183635E-05</v>
      </c>
      <c r="AM22" s="11">
        <v>-1.4350999890666571E-06</v>
      </c>
      <c r="AN22" s="11">
        <v>-9.238489838025998E-06</v>
      </c>
      <c r="AO22" s="11"/>
      <c r="AP22" s="28" t="s">
        <v>139</v>
      </c>
      <c r="AQ22" s="28"/>
      <c r="AR22" s="16">
        <v>-35</v>
      </c>
      <c r="AS22" s="16">
        <v>40</v>
      </c>
      <c r="AT22" s="16" t="s">
        <v>94</v>
      </c>
      <c r="AU22" s="16" t="s">
        <v>77</v>
      </c>
      <c r="AV22" s="16" t="s">
        <v>82</v>
      </c>
      <c r="AW22" s="14">
        <f>(K22+L22*AR22+M22*AS22+N22*AR22^2+O22*AR22*AS22+P22*AS22^2+Q22*AR22^3+R22*AS22*AR22^2+S22*AR22*AS22^2+T22*AS22^3)</f>
        <v>2787.978716675192</v>
      </c>
      <c r="AX22" s="14">
        <f>(U22+V22*AR22+W22*AS22+X22*AR22^2+Y22*AR22*AS22+Z22*AS22^2+AA22*AR22^3+AB22*AS22*AR22^2+AC22*AR22*AS22^2+AD22*AS22^3)</f>
        <v>2530.2961061000824</v>
      </c>
      <c r="AY22" s="15">
        <f>(AE22+AF22*AR22+AG22*AS22+AH22*AR22^2+AI22*AR22*AS22+AJ22*AS22^2+AK22*AR22^3+AL22*AS22*AR22^2+AM22*AR22*AS22^2+AN22*AS22^3)</f>
        <v>4.5030134909261506</v>
      </c>
      <c r="AZ22" s="15">
        <f t="shared" si="0"/>
        <v>1.1018389151980608</v>
      </c>
      <c r="BA22" s="15">
        <f t="shared" si="1"/>
        <v>3.760542372689627</v>
      </c>
    </row>
    <row r="23" spans="1:53" ht="12.75">
      <c r="A23" s="7" t="s">
        <v>111</v>
      </c>
      <c r="B23" s="7"/>
      <c r="C23" s="7" t="s">
        <v>93</v>
      </c>
      <c r="D23" s="8">
        <v>60</v>
      </c>
      <c r="E23" s="8">
        <v>3500</v>
      </c>
      <c r="G23" s="10" t="s">
        <v>77</v>
      </c>
      <c r="H23" s="10" t="s">
        <v>94</v>
      </c>
      <c r="I23" s="24" t="s">
        <v>77</v>
      </c>
      <c r="J23" s="24" t="s">
        <v>82</v>
      </c>
      <c r="K23" s="11">
        <v>28879.400390625</v>
      </c>
      <c r="L23" s="11">
        <v>1101.68994140625</v>
      </c>
      <c r="M23" s="11">
        <v>-231.84800720214844</v>
      </c>
      <c r="N23" s="11">
        <v>12.919699668884277</v>
      </c>
      <c r="O23" s="11">
        <v>-10.34469985961914</v>
      </c>
      <c r="P23" s="11">
        <v>-1.5292799472808838</v>
      </c>
      <c r="Q23" s="11">
        <v>0.03912990167737007</v>
      </c>
      <c r="R23" s="11">
        <v>-0.11038599908351898</v>
      </c>
      <c r="S23" s="11">
        <v>-0.011034100316464901</v>
      </c>
      <c r="T23" s="11">
        <v>0.005437210202217102</v>
      </c>
      <c r="U23" s="11">
        <v>-879.3829956054688</v>
      </c>
      <c r="V23" s="11">
        <v>-144.21400451660156</v>
      </c>
      <c r="W23" s="11">
        <v>271.74798583984375</v>
      </c>
      <c r="X23" s="11">
        <v>-3.030940055847168</v>
      </c>
      <c r="Y23" s="11">
        <v>7.347799777984619</v>
      </c>
      <c r="Z23" s="11">
        <v>-2.603760004043579</v>
      </c>
      <c r="AA23" s="11">
        <v>-0.018331199884414673</v>
      </c>
      <c r="AB23" s="11">
        <v>0.053054798394441605</v>
      </c>
      <c r="AC23" s="11">
        <v>-0.03153340145945549</v>
      </c>
      <c r="AD23" s="11">
        <v>0.007915640249848366</v>
      </c>
      <c r="AE23" s="11">
        <v>4.8956337475776674</v>
      </c>
      <c r="AF23" s="11">
        <v>-0.06467008128762244</v>
      </c>
      <c r="AG23" s="11">
        <v>0.170275057554245</v>
      </c>
      <c r="AH23" s="11">
        <v>-0.0014567874383646995</v>
      </c>
      <c r="AI23" s="11">
        <v>0.007457871255464852</v>
      </c>
      <c r="AJ23" s="11">
        <v>0.00043864507373655217</v>
      </c>
      <c r="AK23" s="11">
        <v>7.280345585058967E-06</v>
      </c>
      <c r="AL23" s="11">
        <v>8.230446939705871E-05</v>
      </c>
      <c r="AM23" s="11">
        <v>-1.7651729865519882E-06</v>
      </c>
      <c r="AN23" s="11">
        <v>-1.1363342500771977E-05</v>
      </c>
      <c r="AO23" s="11"/>
      <c r="AP23" s="28" t="s">
        <v>140</v>
      </c>
      <c r="AQ23" s="28"/>
      <c r="AR23" s="16">
        <v>-35</v>
      </c>
      <c r="AS23" s="16">
        <v>40</v>
      </c>
      <c r="AT23" s="16" t="s">
        <v>94</v>
      </c>
      <c r="AU23" s="16" t="s">
        <v>77</v>
      </c>
      <c r="AV23" s="16" t="s">
        <v>82</v>
      </c>
      <c r="AW23" s="14">
        <f>(K23+L23*AR23+M23*AS23+N23*AR23^2+O23*AR23*AS23+P23*AS23^2+Q23*AR23^3+R23*AS23*AR23^2+S23*AR23*AS23^2+T23*AS23^3)</f>
        <v>2787.978716675192</v>
      </c>
      <c r="AX23" s="14">
        <f>(U23+V23*AR23+W23*AS23+X23*AR23^2+Y23*AR23*AS23+Z23*AS23^2+AA23*AR23^3+AB23*AS23*AR23^2+AC23*AR23*AS23^2+AD23*AS23^3)</f>
        <v>2530.2961061000824</v>
      </c>
      <c r="AY23" s="15">
        <f>(AE23+AF23*AR23+AG23*AS23+AH23*AR23^2+AI23*AR23*AS23+AJ23*AS23^2+AK23*AR23^3+AL23*AS23*AR23^2+AM23*AR23*AS23^2+AN23*AS23^3)</f>
        <v>5.538706593839166</v>
      </c>
      <c r="AZ23" s="15">
        <f t="shared" si="0"/>
        <v>1.1018389151980608</v>
      </c>
      <c r="BA23" s="15">
        <f t="shared" si="1"/>
        <v>3.760542372689627</v>
      </c>
    </row>
    <row r="24" spans="1:53" ht="12.75">
      <c r="A24" s="7" t="s">
        <v>112</v>
      </c>
      <c r="B24" s="7"/>
      <c r="C24" s="7" t="s">
        <v>93</v>
      </c>
      <c r="D24" s="8">
        <v>60</v>
      </c>
      <c r="E24" s="8">
        <v>3500</v>
      </c>
      <c r="G24" s="10" t="s">
        <v>77</v>
      </c>
      <c r="H24" s="10" t="s">
        <v>94</v>
      </c>
      <c r="I24" s="24" t="s">
        <v>77</v>
      </c>
      <c r="J24" s="24" t="s">
        <v>82</v>
      </c>
      <c r="K24" s="11">
        <v>32756.099609375</v>
      </c>
      <c r="L24" s="11">
        <v>1111.25</v>
      </c>
      <c r="M24" s="11">
        <v>-245.03799438476562</v>
      </c>
      <c r="N24" s="11">
        <v>12.2568998336792</v>
      </c>
      <c r="O24" s="11">
        <v>-8.236180305480957</v>
      </c>
      <c r="P24" s="11">
        <v>-1.5841599702835083</v>
      </c>
      <c r="Q24" s="11">
        <v>0.037723101675510406</v>
      </c>
      <c r="R24" s="11">
        <v>-0.08768609911203384</v>
      </c>
      <c r="S24" s="11">
        <v>-0.020791400223970413</v>
      </c>
      <c r="T24" s="11">
        <v>0.006520150229334831</v>
      </c>
      <c r="U24" s="11">
        <v>4979.27978515625</v>
      </c>
      <c r="V24" s="11">
        <v>18.67970085144043</v>
      </c>
      <c r="W24" s="11">
        <v>88.41169738769531</v>
      </c>
      <c r="X24" s="11">
        <v>-1.138159990310669</v>
      </c>
      <c r="Y24" s="11">
        <v>3.6374800205230713</v>
      </c>
      <c r="Z24" s="11">
        <v>0.3925600051879883</v>
      </c>
      <c r="AA24" s="11">
        <v>-0.007126819808036089</v>
      </c>
      <c r="AB24" s="11">
        <v>0.0312936007976532</v>
      </c>
      <c r="AC24" s="11">
        <v>0.0007507479749619961</v>
      </c>
      <c r="AD24" s="11">
        <v>-0.007019809912890196</v>
      </c>
      <c r="AE24" s="11">
        <v>16.745831291473387</v>
      </c>
      <c r="AF24" s="11">
        <v>-0.3257309384615421</v>
      </c>
      <c r="AG24" s="11">
        <v>0.43036695416450493</v>
      </c>
      <c r="AH24" s="11">
        <v>-0.012080884422898291</v>
      </c>
      <c r="AI24" s="11">
        <v>0.017815159173578024</v>
      </c>
      <c r="AJ24" s="11">
        <v>0.0033171668996885414</v>
      </c>
      <c r="AK24" s="11">
        <v>-9.345753823989071E-05</v>
      </c>
      <c r="AL24" s="11">
        <v>0.0001670806849671062</v>
      </c>
      <c r="AM24" s="11">
        <v>3.583408401533961E-05</v>
      </c>
      <c r="AN24" s="11">
        <v>-4.369632282812381E-05</v>
      </c>
      <c r="AO24" s="11"/>
      <c r="AP24" s="28" t="s">
        <v>141</v>
      </c>
      <c r="AQ24" s="28"/>
      <c r="AR24" s="16">
        <v>-35</v>
      </c>
      <c r="AS24" s="16">
        <v>40</v>
      </c>
      <c r="AT24" s="16" t="s">
        <v>94</v>
      </c>
      <c r="AU24" s="16" t="s">
        <v>77</v>
      </c>
      <c r="AV24" s="16" t="s">
        <v>82</v>
      </c>
      <c r="AW24" s="14">
        <f>(K24+L24*AR24+M24*AS24+N24*AR24^2+O24*AR24*AS24+P24*AS24^2+Q24*AR24^3+R24*AS24*AR24^2+S24*AR24*AS24^2+T24*AS24^3)</f>
        <v>3739.139791853726</v>
      </c>
      <c r="AX24" s="14">
        <f>(U24+V24*AR24+W24*AS24+X24*AR24^2+Y24*AR24*AS24+Z24*AS24^2+AA24*AR24^3+AB24*AS24*AR24^2+AC24*AR24*AS24^2+AD24*AS24^3)</f>
        <v>3350.975259633269</v>
      </c>
      <c r="AY24" s="15">
        <f>(AE24+AF24*AR24+AG24*AS24+AH24*AR24^2+AI24*AR24*AS24+AJ24*AS24^2+AK24*AR24^3+AL24*AS24*AR24^2+AM24*AR24*AS24^2+AN24*AS24^3)</f>
        <v>18.318925232214163</v>
      </c>
      <c r="AZ24" s="15">
        <f t="shared" si="0"/>
        <v>1.1158362870942047</v>
      </c>
      <c r="BA24" s="15">
        <f t="shared" si="1"/>
        <v>3.8083149730177634</v>
      </c>
    </row>
    <row r="25" spans="1:53" ht="12.75">
      <c r="A25" s="7" t="s">
        <v>113</v>
      </c>
      <c r="B25" s="7"/>
      <c r="C25" s="7" t="s">
        <v>93</v>
      </c>
      <c r="D25" s="8">
        <v>60</v>
      </c>
      <c r="E25" s="8">
        <v>3500</v>
      </c>
      <c r="G25" s="10" t="s">
        <v>77</v>
      </c>
      <c r="H25" s="10" t="s">
        <v>94</v>
      </c>
      <c r="I25" s="24" t="s">
        <v>77</v>
      </c>
      <c r="J25" s="24" t="s">
        <v>82</v>
      </c>
      <c r="K25" s="11">
        <v>32756.099609375</v>
      </c>
      <c r="L25" s="11">
        <v>1111.25</v>
      </c>
      <c r="M25" s="11">
        <v>-245.03799438476562</v>
      </c>
      <c r="N25" s="11">
        <v>12.2568998336792</v>
      </c>
      <c r="O25" s="11">
        <v>-8.236180305480957</v>
      </c>
      <c r="P25" s="11">
        <v>-1.5841599702835083</v>
      </c>
      <c r="Q25" s="11">
        <v>0.037723101675510406</v>
      </c>
      <c r="R25" s="11">
        <v>-0.08768609911203384</v>
      </c>
      <c r="S25" s="11">
        <v>-0.020791400223970413</v>
      </c>
      <c r="T25" s="11">
        <v>0.006520150229334831</v>
      </c>
      <c r="U25" s="11">
        <v>4979.27978515625</v>
      </c>
      <c r="V25" s="11">
        <v>18.67970085144043</v>
      </c>
      <c r="W25" s="11">
        <v>88.41169738769531</v>
      </c>
      <c r="X25" s="11">
        <v>-1.138159990310669</v>
      </c>
      <c r="Y25" s="11">
        <v>3.6374800205230713</v>
      </c>
      <c r="Z25" s="11">
        <v>0.3925600051879883</v>
      </c>
      <c r="AA25" s="11">
        <v>-0.007126819808036089</v>
      </c>
      <c r="AB25" s="11">
        <v>0.0312936007976532</v>
      </c>
      <c r="AC25" s="11">
        <v>0.0007507479749619961</v>
      </c>
      <c r="AD25" s="11">
        <v>-0.007019809912890196</v>
      </c>
      <c r="AE25" s="11">
        <v>10.176152716636658</v>
      </c>
      <c r="AF25" s="11">
        <v>-0.19794107062369587</v>
      </c>
      <c r="AG25" s="11">
        <v>0.2615265718102455</v>
      </c>
      <c r="AH25" s="11">
        <v>-0.007341345001012087</v>
      </c>
      <c r="AI25" s="11">
        <v>0.0108259648187086</v>
      </c>
      <c r="AJ25" s="11">
        <v>0.0020157850852701815</v>
      </c>
      <c r="AK25" s="11">
        <v>-5.67925333234598E-05</v>
      </c>
      <c r="AL25" s="11">
        <v>0.00010153204917878611</v>
      </c>
      <c r="AM25" s="11">
        <v>2.1775754517875612E-05</v>
      </c>
      <c r="AN25" s="11">
        <v>-2.655350137683854E-05</v>
      </c>
      <c r="AO25" s="11"/>
      <c r="AP25" s="28">
        <v>0</v>
      </c>
      <c r="AQ25" s="28"/>
      <c r="AR25" s="16">
        <v>-35</v>
      </c>
      <c r="AS25" s="16">
        <v>40</v>
      </c>
      <c r="AT25" s="16" t="s">
        <v>94</v>
      </c>
      <c r="AU25" s="16" t="s">
        <v>77</v>
      </c>
      <c r="AV25" s="16" t="s">
        <v>82</v>
      </c>
      <c r="AW25" s="14">
        <f>(K25+L25*AR25+M25*AS25+N25*AR25^2+O25*AR25*AS25+P25*AS25^2+Q25*AR25^3+R25*AS25*AR25^2+S25*AR25*AS25^2+T25*AS25^3)</f>
        <v>3739.139791853726</v>
      </c>
      <c r="AX25" s="14">
        <f>(U25+V25*AR25+W25*AS25+X25*AR25^2+Y25*AR25*AS25+Z25*AS25^2+AA25*AR25^3+AB25*AS25*AR25^2+AC25*AR25*AS25^2+AD25*AS25^3)</f>
        <v>3350.975259633269</v>
      </c>
      <c r="AY25" s="15">
        <f>(AE25+AF25*AR25+AG25*AS25+AH25*AR25^2+AI25*AR25*AS25+AJ25*AS25^2+AK25*AR25^3+AL25*AS25*AR25^2+AM25*AR25*AS25^2+AN25*AS25^3)</f>
        <v>11.132094759761436</v>
      </c>
      <c r="AZ25" s="15">
        <f t="shared" si="0"/>
        <v>1.1158362870942047</v>
      </c>
      <c r="BA25" s="15">
        <f t="shared" si="1"/>
        <v>3.8083149730177634</v>
      </c>
    </row>
    <row r="26" spans="1:53" ht="12.75">
      <c r="A26" s="7" t="s">
        <v>114</v>
      </c>
      <c r="B26" s="7"/>
      <c r="C26" s="7" t="s">
        <v>93</v>
      </c>
      <c r="D26" s="8">
        <v>50</v>
      </c>
      <c r="E26" s="8">
        <v>2900</v>
      </c>
      <c r="G26" s="10" t="s">
        <v>97</v>
      </c>
      <c r="H26" s="10" t="s">
        <v>94</v>
      </c>
      <c r="I26" s="24" t="s">
        <v>77</v>
      </c>
      <c r="J26" s="24" t="s">
        <v>82</v>
      </c>
      <c r="K26" s="11">
        <v>28653.30078125</v>
      </c>
      <c r="L26" s="11">
        <v>987.7490234375</v>
      </c>
      <c r="M26" s="11">
        <v>-252.8489990234375</v>
      </c>
      <c r="N26" s="11">
        <v>11.321000099182129</v>
      </c>
      <c r="O26" s="11">
        <v>-8.10453987121582</v>
      </c>
      <c r="P26" s="11">
        <v>-0.7973729968070984</v>
      </c>
      <c r="Q26" s="11">
        <v>0.03769410029053688</v>
      </c>
      <c r="R26" s="11">
        <v>-0.07892390340566635</v>
      </c>
      <c r="S26" s="11">
        <v>-0.010175099596381187</v>
      </c>
      <c r="T26" s="11">
        <v>0.003624140052124858</v>
      </c>
      <c r="U26" s="11">
        <v>-1271.43994140625</v>
      </c>
      <c r="V26" s="11">
        <v>-171.7100067138672</v>
      </c>
      <c r="W26" s="11">
        <v>303.18499755859375</v>
      </c>
      <c r="X26" s="11">
        <v>-3.1744699478149414</v>
      </c>
      <c r="Y26" s="11">
        <v>7.136760234832764</v>
      </c>
      <c r="Z26" s="11">
        <v>-3.568310022354126</v>
      </c>
      <c r="AA26" s="11">
        <v>-0.009505080059170723</v>
      </c>
      <c r="AB26" s="11">
        <v>0.05351249873638153</v>
      </c>
      <c r="AC26" s="11">
        <v>-0.023629000410437584</v>
      </c>
      <c r="AD26" s="11">
        <v>0.01978980004787445</v>
      </c>
      <c r="AE26" s="11">
        <v>5.641870021820068</v>
      </c>
      <c r="AF26" s="11">
        <v>0.009163419716060162</v>
      </c>
      <c r="AG26" s="11">
        <v>0.15373900532722473</v>
      </c>
      <c r="AH26" s="11">
        <v>-0.0009766629664227366</v>
      </c>
      <c r="AI26" s="11">
        <v>0.0024855700321495533</v>
      </c>
      <c r="AJ26" s="11">
        <v>-0.00044399499893188477</v>
      </c>
      <c r="AK26" s="11">
        <v>-1.1834899851237424E-05</v>
      </c>
      <c r="AL26" s="11">
        <v>1.3361799574340694E-05</v>
      </c>
      <c r="AM26" s="11">
        <v>2.1551399186137132E-05</v>
      </c>
      <c r="AN26" s="11">
        <v>9.516589898339589E-07</v>
      </c>
      <c r="AO26" s="11"/>
      <c r="AP26" s="28" t="s">
        <v>142</v>
      </c>
      <c r="AQ26" s="28"/>
      <c r="AR26" s="16">
        <v>-35</v>
      </c>
      <c r="AS26" s="16">
        <v>40</v>
      </c>
      <c r="AT26" s="16" t="s">
        <v>94</v>
      </c>
      <c r="AU26" s="16" t="s">
        <v>77</v>
      </c>
      <c r="AV26" s="16" t="s">
        <v>82</v>
      </c>
      <c r="AW26" s="14">
        <f>(K26+L26*AR26+M26*AS26+N26*AR26^2+O26*AR26*AS26+P26*AS26^2+Q26*AR26^3+R26*AS26*AR26^2+S26*AR26*AS26^2+T26*AS26^3)</f>
        <v>3225.2538702078164</v>
      </c>
      <c r="AX26" s="14">
        <f>(U26+V26*AR26+W26*AS26+X26*AR26^2+Y26*AR26*AS26+Z26*AS26^2+AA26*AR26^3+AB26*AS26*AR26^2+AC26*AR26*AS26^2+AD26*AS26^3)</f>
        <v>2895.738116985187</v>
      </c>
      <c r="AY26" s="15">
        <f>(AE26+AF26*AR26+AG26*AS26+AH26*AR26^2+AI26*AR26*AS26+AJ26*AS26^2+AK26*AR26^3+AL26*AS26*AR26^2+AM26*AR26*AS26^2+AN26*AS26^3)</f>
        <v>6.100285698868902</v>
      </c>
      <c r="AZ26" s="15">
        <f t="shared" si="0"/>
        <v>1.1137933542021041</v>
      </c>
      <c r="BA26" s="15">
        <f t="shared" si="1"/>
        <v>3.801342505809229</v>
      </c>
    </row>
    <row r="27" spans="1:53" ht="12.75">
      <c r="A27" s="7" t="s">
        <v>114</v>
      </c>
      <c r="B27" s="7"/>
      <c r="C27" s="7" t="s">
        <v>93</v>
      </c>
      <c r="D27" s="8">
        <v>60</v>
      </c>
      <c r="E27" s="8">
        <v>3500</v>
      </c>
      <c r="G27" s="10" t="s">
        <v>77</v>
      </c>
      <c r="H27" s="10" t="s">
        <v>94</v>
      </c>
      <c r="I27" s="24" t="s">
        <v>77</v>
      </c>
      <c r="J27" s="24" t="s">
        <v>82</v>
      </c>
      <c r="K27" s="11">
        <v>32756.099609375</v>
      </c>
      <c r="L27" s="11">
        <v>1111.25</v>
      </c>
      <c r="M27" s="11">
        <v>-245.03799438476562</v>
      </c>
      <c r="N27" s="11">
        <v>12.2568998336792</v>
      </c>
      <c r="O27" s="11">
        <v>-8.236180305480957</v>
      </c>
      <c r="P27" s="11">
        <v>-1.5841599702835083</v>
      </c>
      <c r="Q27" s="11">
        <v>0.037723101675510406</v>
      </c>
      <c r="R27" s="11">
        <v>-0.08768609911203384</v>
      </c>
      <c r="S27" s="11">
        <v>-0.020791400223970413</v>
      </c>
      <c r="T27" s="11">
        <v>0.006520150229334831</v>
      </c>
      <c r="U27" s="11">
        <v>4979.27978515625</v>
      </c>
      <c r="V27" s="11">
        <v>18.67970085144043</v>
      </c>
      <c r="W27" s="11">
        <v>88.41169738769531</v>
      </c>
      <c r="X27" s="11">
        <v>-1.138159990310669</v>
      </c>
      <c r="Y27" s="11">
        <v>3.6374800205230713</v>
      </c>
      <c r="Z27" s="11">
        <v>0.3925600051879883</v>
      </c>
      <c r="AA27" s="11">
        <v>-0.007126819808036089</v>
      </c>
      <c r="AB27" s="11">
        <v>0.0312936007976532</v>
      </c>
      <c r="AC27" s="11">
        <v>0.0007507479749619961</v>
      </c>
      <c r="AD27" s="11">
        <v>-0.007019809912890196</v>
      </c>
      <c r="AE27" s="11">
        <v>5.1839799880981445</v>
      </c>
      <c r="AF27" s="11">
        <v>-0.10083600133657455</v>
      </c>
      <c r="AG27" s="11">
        <v>0.13322800397872925</v>
      </c>
      <c r="AH27" s="11">
        <v>-0.0037398599088191986</v>
      </c>
      <c r="AI27" s="11">
        <v>0.005515010096132755</v>
      </c>
      <c r="AJ27" s="11">
        <v>0.0010268900077790022</v>
      </c>
      <c r="AK27" s="11">
        <v>-2.893149940064177E-05</v>
      </c>
      <c r="AL27" s="11">
        <v>5.17228982062079E-05</v>
      </c>
      <c r="AM27" s="11">
        <v>1.1093099601566792E-05</v>
      </c>
      <c r="AN27" s="11">
        <v>-1.3527000191970728E-05</v>
      </c>
      <c r="AO27" s="11"/>
      <c r="AP27" s="28" t="s">
        <v>143</v>
      </c>
      <c r="AQ27" s="28"/>
      <c r="AR27" s="16">
        <v>-35</v>
      </c>
      <c r="AS27" s="16">
        <v>40</v>
      </c>
      <c r="AT27" s="16" t="s">
        <v>94</v>
      </c>
      <c r="AU27" s="16" t="s">
        <v>77</v>
      </c>
      <c r="AV27" s="16" t="s">
        <v>82</v>
      </c>
      <c r="AW27" s="14">
        <f>(K27+L27*AR27+M27*AS27+N27*AR27^2+O27*AR27*AS27+P27*AS27^2+Q27*AR27^3+R27*AS27*AR27^2+S27*AR27*AS27^2+T27*AS27^3)</f>
        <v>3739.139791853726</v>
      </c>
      <c r="AX27" s="14">
        <f>(U27+V27*AR27+W27*AS27+X27*AR27^2+Y27*AR27*AS27+Z27*AS27^2+AA27*AR27^3+AB27*AS27*AR27^2+AC27*AR27*AS27^2+AD27*AS27^3)</f>
        <v>3350.975259633269</v>
      </c>
      <c r="AY27" s="15">
        <f>(AE27+AF27*AR27+AG27*AS27+AH27*AR27^2+AI27*AR27*AS27+AJ27*AS27^2+AK27*AR27^3+AL27*AS27*AR27^2+AM27*AR27*AS27^2+AN27*AS27^3)</f>
        <v>5.670960142517288</v>
      </c>
      <c r="AZ27" s="15">
        <f t="shared" si="0"/>
        <v>1.1158362870942047</v>
      </c>
      <c r="BA27" s="15">
        <f t="shared" si="1"/>
        <v>3.8083149730177634</v>
      </c>
    </row>
    <row r="28" spans="1:53" ht="12.75">
      <c r="A28" s="7" t="s">
        <v>115</v>
      </c>
      <c r="B28" s="7"/>
      <c r="C28" s="7" t="s">
        <v>93</v>
      </c>
      <c r="D28" s="8">
        <v>60</v>
      </c>
      <c r="E28" s="8">
        <v>3500</v>
      </c>
      <c r="G28" s="10" t="s">
        <v>77</v>
      </c>
      <c r="H28" s="10" t="s">
        <v>94</v>
      </c>
      <c r="I28" s="24" t="s">
        <v>77</v>
      </c>
      <c r="J28" s="24" t="s">
        <v>82</v>
      </c>
      <c r="K28" s="11">
        <v>32756.099609375</v>
      </c>
      <c r="L28" s="11">
        <v>1111.25</v>
      </c>
      <c r="M28" s="11">
        <v>-245.03799438476562</v>
      </c>
      <c r="N28" s="11">
        <v>12.2568998336792</v>
      </c>
      <c r="O28" s="11">
        <v>-8.236180305480957</v>
      </c>
      <c r="P28" s="11">
        <v>-1.5841599702835083</v>
      </c>
      <c r="Q28" s="11">
        <v>0.037723101675510406</v>
      </c>
      <c r="R28" s="11">
        <v>-0.08768609911203384</v>
      </c>
      <c r="S28" s="11">
        <v>-0.020791400223970413</v>
      </c>
      <c r="T28" s="11">
        <v>0.006520150229334831</v>
      </c>
      <c r="U28" s="11">
        <v>4979.27978515625</v>
      </c>
      <c r="V28" s="11">
        <v>18.67970085144043</v>
      </c>
      <c r="W28" s="11">
        <v>88.41169738769531</v>
      </c>
      <c r="X28" s="11">
        <v>-1.138159990310669</v>
      </c>
      <c r="Y28" s="11">
        <v>3.6374800205230713</v>
      </c>
      <c r="Z28" s="11">
        <v>0.3925600051879883</v>
      </c>
      <c r="AA28" s="11">
        <v>-0.007126819808036089</v>
      </c>
      <c r="AB28" s="11">
        <v>0.0312936007976532</v>
      </c>
      <c r="AC28" s="11">
        <v>0.0007507479749619961</v>
      </c>
      <c r="AD28" s="11">
        <v>-0.007019809912890196</v>
      </c>
      <c r="AE28" s="11">
        <v>6.376295385360717</v>
      </c>
      <c r="AF28" s="11">
        <v>-0.1240282816439867</v>
      </c>
      <c r="AG28" s="11">
        <v>0.16387044489383698</v>
      </c>
      <c r="AH28" s="11">
        <v>-0.004600027687847614</v>
      </c>
      <c r="AI28" s="11">
        <v>0.006783462418243289</v>
      </c>
      <c r="AJ28" s="11">
        <v>0.0012630747095681728</v>
      </c>
      <c r="AK28" s="11">
        <v>-3.558574426278938E-05</v>
      </c>
      <c r="AL28" s="11">
        <v>6.361916479363572E-05</v>
      </c>
      <c r="AM28" s="11">
        <v>1.3644512509927154E-05</v>
      </c>
      <c r="AN28" s="11">
        <v>-1.6638210236123997E-05</v>
      </c>
      <c r="AO28" s="11"/>
      <c r="AP28" s="28" t="s">
        <v>144</v>
      </c>
      <c r="AQ28" s="28"/>
      <c r="AR28" s="16">
        <v>-35</v>
      </c>
      <c r="AS28" s="16">
        <v>40</v>
      </c>
      <c r="AT28" s="16" t="s">
        <v>94</v>
      </c>
      <c r="AU28" s="16" t="s">
        <v>77</v>
      </c>
      <c r="AV28" s="16" t="s">
        <v>82</v>
      </c>
      <c r="AW28" s="14">
        <f>(K28+L28*AR28+M28*AS28+N28*AR28^2+O28*AR28*AS28+P28*AS28^2+Q28*AR28^3+R28*AS28*AR28^2+S28*AR28*AS28^2+T28*AS28^3)</f>
        <v>3739.139791853726</v>
      </c>
      <c r="AX28" s="14">
        <f>(U28+V28*AR28+W28*AS28+X28*AR28^2+Y28*AR28*AS28+Z28*AS28^2+AA28*AR28^3+AB28*AS28*AR28^2+AC28*AR28*AS28^2+AD28*AS28^3)</f>
        <v>3350.975259633269</v>
      </c>
      <c r="AY28" s="15">
        <f>(AE28+AF28*AR28+AG28*AS28+AH28*AR28^2+AI28*AR28*AS28+AJ28*AS28^2+AK28*AR28^3+AL28*AS28*AR28^2+AM28*AR28*AS28^2+AN28*AS28^3)</f>
        <v>6.975280975296265</v>
      </c>
      <c r="AZ28" s="15">
        <f t="shared" si="0"/>
        <v>1.1158362870942047</v>
      </c>
      <c r="BA28" s="15">
        <f t="shared" si="1"/>
        <v>3.8083149730177634</v>
      </c>
    </row>
    <row r="29" spans="1:53" ht="12.75">
      <c r="A29" s="7" t="s">
        <v>116</v>
      </c>
      <c r="B29" s="7"/>
      <c r="C29" s="7" t="s">
        <v>93</v>
      </c>
      <c r="D29" s="8">
        <v>60</v>
      </c>
      <c r="E29" s="8">
        <v>3500</v>
      </c>
      <c r="G29" s="10" t="s">
        <v>77</v>
      </c>
      <c r="H29" s="10" t="s">
        <v>94</v>
      </c>
      <c r="I29" s="24" t="s">
        <v>77</v>
      </c>
      <c r="J29" s="24" t="s">
        <v>82</v>
      </c>
      <c r="K29" s="11">
        <v>42845.32984375</v>
      </c>
      <c r="L29" s="11">
        <v>1509.314348144531</v>
      </c>
      <c r="M29" s="11">
        <v>-69.19650016784668</v>
      </c>
      <c r="N29" s="11">
        <v>17.359333877563476</v>
      </c>
      <c r="O29" s="11">
        <v>-7.593618402481079</v>
      </c>
      <c r="P29" s="11">
        <v>-6.698800973892212</v>
      </c>
      <c r="Q29" s="11">
        <v>0.054573936909437175</v>
      </c>
      <c r="R29" s="11">
        <v>-0.11519526079297066</v>
      </c>
      <c r="S29" s="11">
        <v>-0.06653170563280582</v>
      </c>
      <c r="T29" s="11">
        <v>0.026065491288900376</v>
      </c>
      <c r="U29" s="11">
        <v>-3343.754130859375</v>
      </c>
      <c r="V29" s="11">
        <v>-404.04971008300777</v>
      </c>
      <c r="W29" s="11">
        <v>426.3080578613281</v>
      </c>
      <c r="X29" s="11">
        <v>-7.544070434570312</v>
      </c>
      <c r="Y29" s="11">
        <v>13.048794021606444</v>
      </c>
      <c r="Z29" s="11">
        <v>-1.7761478495597838</v>
      </c>
      <c r="AA29" s="11">
        <v>-0.03705223597586155</v>
      </c>
      <c r="AB29" s="11">
        <v>0.09410441264510154</v>
      </c>
      <c r="AC29" s="11">
        <v>-0.029785914830863475</v>
      </c>
      <c r="AD29" s="11">
        <v>-0.007346196351572871</v>
      </c>
      <c r="AE29" s="11">
        <v>51.66073959350586</v>
      </c>
      <c r="AF29" s="11">
        <v>1.654708720445633</v>
      </c>
      <c r="AG29" s="11">
        <v>-1.098381018638611</v>
      </c>
      <c r="AH29" s="11">
        <v>0.024597741486504673</v>
      </c>
      <c r="AI29" s="11">
        <v>-0.03453500831499696</v>
      </c>
      <c r="AJ29" s="11">
        <v>0.022813830310478806</v>
      </c>
      <c r="AK29" s="11">
        <v>0.0001238176801780355</v>
      </c>
      <c r="AL29" s="11">
        <v>-0.00033099391803261826</v>
      </c>
      <c r="AM29" s="11">
        <v>0.0003298955345235299</v>
      </c>
      <c r="AN29" s="11">
        <v>-0.00012765711006068158</v>
      </c>
      <c r="AO29" s="11"/>
      <c r="AP29" s="28">
        <v>0</v>
      </c>
      <c r="AQ29" s="28"/>
      <c r="AR29" s="16">
        <v>-35</v>
      </c>
      <c r="AS29" s="16">
        <v>40</v>
      </c>
      <c r="AT29" s="16" t="s">
        <v>94</v>
      </c>
      <c r="AU29" s="16" t="s">
        <v>77</v>
      </c>
      <c r="AV29" s="16" t="s">
        <v>82</v>
      </c>
      <c r="AW29" s="14">
        <f>(K29+L29*AR29+M29*AS29+N29*AR29^2+O29*AR29*AS29+P29*AS29^2+Q29*AR29^3+R29*AS29*AR29^2+S29*AR29*AS29^2+T29*AS29^3)</f>
        <v>5839.177491317838</v>
      </c>
      <c r="AX29" s="14">
        <f>(U29+V29*AR29+W29*AS29+X29*AR29^2+Y29*AR29*AS29+Z29*AS29^2+AA29*AR29^3+AB29*AS29*AR29^2+AC29*AR29*AS29^2+AD29*AS29^3)</f>
        <v>4896.259065708447</v>
      </c>
      <c r="AY29" s="15">
        <f>(AE29+AF29*AR29+AG29*AS29+AH29*AR29^2+AI29*AR29*AS29+AJ29*AS29^2+AK29*AR29^3+AL29*AS29*AR29^2+AM29*AR29*AS29^2+AN29*AS29^3)</f>
        <v>16.62247709266146</v>
      </c>
      <c r="AZ29" s="15">
        <f t="shared" si="0"/>
        <v>1.1925793576188064</v>
      </c>
      <c r="BA29" s="15">
        <f t="shared" si="1"/>
        <v>4.070236715422547</v>
      </c>
    </row>
    <row r="30" spans="1:53" ht="12.75">
      <c r="A30" s="7" t="s">
        <v>117</v>
      </c>
      <c r="B30" s="7"/>
      <c r="C30" s="7" t="s">
        <v>93</v>
      </c>
      <c r="D30" s="8">
        <v>50</v>
      </c>
      <c r="E30" s="8">
        <v>2900</v>
      </c>
      <c r="G30" s="10" t="s">
        <v>97</v>
      </c>
      <c r="H30" s="10" t="s">
        <v>94</v>
      </c>
      <c r="I30" s="24" t="s">
        <v>77</v>
      </c>
      <c r="J30" s="24" t="s">
        <v>82</v>
      </c>
      <c r="K30" s="11">
        <v>36376.2242596942</v>
      </c>
      <c r="L30" s="11">
        <v>1235.10047883918</v>
      </c>
      <c r="M30" s="11">
        <v>-83.9044706509393</v>
      </c>
      <c r="N30" s="11">
        <v>14.4056629889923</v>
      </c>
      <c r="O30" s="11">
        <v>-4.98349911123063</v>
      </c>
      <c r="P30" s="11">
        <v>-4.83814166126886</v>
      </c>
      <c r="Q30" s="11">
        <v>0.0498200084893726</v>
      </c>
      <c r="R30" s="11">
        <v>-0.0850640226611816</v>
      </c>
      <c r="S30" s="11">
        <v>-0.0639237497656839</v>
      </c>
      <c r="T30" s="11">
        <v>0.0155907397587896</v>
      </c>
      <c r="U30" s="11">
        <v>-676.390112897821</v>
      </c>
      <c r="V30" s="11">
        <v>-224.930469687667</v>
      </c>
      <c r="W30" s="11">
        <v>277.740923765454</v>
      </c>
      <c r="X30" s="11">
        <v>-4.94355939041558</v>
      </c>
      <c r="Y30" s="11">
        <v>7.73107448919771</v>
      </c>
      <c r="Z30" s="11">
        <v>-0.580688339736198</v>
      </c>
      <c r="AA30" s="11">
        <v>-0.0295247792332929</v>
      </c>
      <c r="AB30" s="11">
        <v>0.0559609344936319</v>
      </c>
      <c r="AC30" s="11">
        <v>-0.0033837922619967</v>
      </c>
      <c r="AD30" s="11">
        <v>-0.00858267508400607</v>
      </c>
      <c r="AE30" s="11">
        <v>23.375900268554688</v>
      </c>
      <c r="AF30" s="11">
        <v>0.7487369775772095</v>
      </c>
      <c r="AG30" s="11">
        <v>-0.49700498580932617</v>
      </c>
      <c r="AH30" s="11">
        <v>0.011130199767649174</v>
      </c>
      <c r="AI30" s="11">
        <v>-0.015626700595021248</v>
      </c>
      <c r="AJ30" s="11">
        <v>0.010323000140488148</v>
      </c>
      <c r="AK30" s="11">
        <v>5.602609962807037E-05</v>
      </c>
      <c r="AL30" s="11">
        <v>-0.0001497710036346689</v>
      </c>
      <c r="AM30" s="11">
        <v>0.00014927399752195925</v>
      </c>
      <c r="AN30" s="11">
        <v>-5.776339821750298E-05</v>
      </c>
      <c r="AO30" s="11"/>
      <c r="AP30" s="28" t="s">
        <v>145</v>
      </c>
      <c r="AQ30" s="28"/>
      <c r="AR30" s="16">
        <v>-35</v>
      </c>
      <c r="AS30" s="16">
        <v>40</v>
      </c>
      <c r="AT30" s="16" t="s">
        <v>94</v>
      </c>
      <c r="AU30" s="16" t="s">
        <v>77</v>
      </c>
      <c r="AV30" s="16" t="s">
        <v>82</v>
      </c>
      <c r="AW30" s="14">
        <f>(K30+L30*AR30+M30*AS30+N30*AR30^2+O30*AR30*AS30+P30*AS30^2+Q30*AR30^3+R30*AS30*AR30^2+S30*AR30*AS30^2+T30*AS30^3)</f>
        <v>4947.705290554686</v>
      </c>
      <c r="AX30" s="14">
        <f>(U30+V30*AR30+W30*AS30+X30*AR30^2+Y30*AR30*AS30+Z30*AS30^2+AA30*AR30^3+AB30*AS30*AR30^2+AC30*AR30*AS30^2+AD30*AS30^3)</f>
        <v>4145.509256185712</v>
      </c>
      <c r="AY30" s="15">
        <f>(AE30+AF30*AR30+AG30*AS30+AH30*AR30^2+AI30*AR30*AS30+AJ30*AS30^2+AK30*AR30^3+AL30*AS30*AR30^2+AM30*AR30*AS30^2+AN30*AS30^3)</f>
        <v>7.521482847358129</v>
      </c>
      <c r="AZ30" s="15">
        <f t="shared" si="0"/>
        <v>1.193509647378541</v>
      </c>
      <c r="BA30" s="15">
        <f t="shared" si="1"/>
        <v>4.0734117657970685</v>
      </c>
    </row>
    <row r="31" spans="1:53" ht="12.75">
      <c r="A31" s="7" t="s">
        <v>117</v>
      </c>
      <c r="B31" s="7"/>
      <c r="C31" s="7" t="s">
        <v>93</v>
      </c>
      <c r="D31" s="8">
        <v>60</v>
      </c>
      <c r="E31" s="8">
        <v>3500</v>
      </c>
      <c r="G31" s="10" t="s">
        <v>77</v>
      </c>
      <c r="H31" s="10" t="s">
        <v>94</v>
      </c>
      <c r="I31" s="24" t="s">
        <v>77</v>
      </c>
      <c r="J31" s="24" t="s">
        <v>82</v>
      </c>
      <c r="K31" s="11">
        <v>42845.32984375</v>
      </c>
      <c r="L31" s="11">
        <v>1509.314348144531</v>
      </c>
      <c r="M31" s="11">
        <v>-69.19650016784668</v>
      </c>
      <c r="N31" s="11">
        <v>17.359333877563476</v>
      </c>
      <c r="O31" s="11">
        <v>-7.593618402481079</v>
      </c>
      <c r="P31" s="11">
        <v>-6.698800973892212</v>
      </c>
      <c r="Q31" s="11">
        <v>0.054573936909437175</v>
      </c>
      <c r="R31" s="11">
        <v>-0.11519526079297066</v>
      </c>
      <c r="S31" s="11">
        <v>-0.06653170563280582</v>
      </c>
      <c r="T31" s="11">
        <v>0.026065491288900376</v>
      </c>
      <c r="U31" s="11">
        <v>-3343.754130859375</v>
      </c>
      <c r="V31" s="11">
        <v>-404.04971008300777</v>
      </c>
      <c r="W31" s="11">
        <v>426.3080578613281</v>
      </c>
      <c r="X31" s="11">
        <v>-7.544070434570312</v>
      </c>
      <c r="Y31" s="11">
        <v>13.048794021606444</v>
      </c>
      <c r="Z31" s="11">
        <v>-1.7761478495597838</v>
      </c>
      <c r="AA31" s="11">
        <v>-0.03705223597586155</v>
      </c>
      <c r="AB31" s="11">
        <v>0.09410441264510154</v>
      </c>
      <c r="AC31" s="11">
        <v>-0.029785914830863475</v>
      </c>
      <c r="AD31" s="11">
        <v>-0.007346196351572871</v>
      </c>
      <c r="AE31" s="11">
        <v>23.375900268554688</v>
      </c>
      <c r="AF31" s="11">
        <v>0.7487369775772095</v>
      </c>
      <c r="AG31" s="11">
        <v>-0.49700498580932617</v>
      </c>
      <c r="AH31" s="11">
        <v>0.011130199767649174</v>
      </c>
      <c r="AI31" s="11">
        <v>-0.015626700595021248</v>
      </c>
      <c r="AJ31" s="11">
        <v>0.010323000140488148</v>
      </c>
      <c r="AK31" s="11">
        <v>5.602609962807037E-05</v>
      </c>
      <c r="AL31" s="11">
        <v>-0.0001497710036346689</v>
      </c>
      <c r="AM31" s="11">
        <v>0.00014927399752195925</v>
      </c>
      <c r="AN31" s="11">
        <v>-5.776339821750298E-05</v>
      </c>
      <c r="AO31" s="11"/>
      <c r="AP31" s="28" t="s">
        <v>146</v>
      </c>
      <c r="AQ31" s="28"/>
      <c r="AR31" s="16">
        <v>-35</v>
      </c>
      <c r="AS31" s="16">
        <v>40</v>
      </c>
      <c r="AT31" s="16" t="s">
        <v>94</v>
      </c>
      <c r="AU31" s="16" t="s">
        <v>77</v>
      </c>
      <c r="AV31" s="16" t="s">
        <v>82</v>
      </c>
      <c r="AW31" s="14">
        <f>(K31+L31*AR31+M31*AS31+N31*AR31^2+O31*AR31*AS31+P31*AS31^2+Q31*AR31^3+R31*AS31*AR31^2+S31*AR31*AS31^2+T31*AS31^3)</f>
        <v>5839.177491317838</v>
      </c>
      <c r="AX31" s="14">
        <f>(U31+V31*AR31+W31*AS31+X31*AR31^2+Y31*AR31*AS31+Z31*AS31^2+AA31*AR31^3+AB31*AS31*AR31^2+AC31*AR31*AS31^2+AD31*AS31^3)</f>
        <v>4896.259065708447</v>
      </c>
      <c r="AY31" s="15">
        <f>(AE31+AF31*AR31+AG31*AS31+AH31*AR31^2+AI31*AR31*AS31+AJ31*AS31^2+AK31*AR31^3+AL31*AS31*AR31^2+AM31*AR31*AS31^2+AN31*AS31^3)</f>
        <v>7.521482847358129</v>
      </c>
      <c r="AZ31" s="15">
        <f t="shared" si="0"/>
        <v>1.1925793576188064</v>
      </c>
      <c r="BA31" s="15">
        <f t="shared" si="1"/>
        <v>4.070236715422547</v>
      </c>
    </row>
    <row r="32" spans="1:53" ht="12.75">
      <c r="A32" s="7" t="s">
        <v>118</v>
      </c>
      <c r="B32" s="7"/>
      <c r="C32" s="7" t="s">
        <v>93</v>
      </c>
      <c r="D32" s="8">
        <v>60</v>
      </c>
      <c r="E32" s="8">
        <v>3500</v>
      </c>
      <c r="G32" s="10" t="s">
        <v>77</v>
      </c>
      <c r="H32" s="10" t="s">
        <v>94</v>
      </c>
      <c r="I32" s="24" t="s">
        <v>77</v>
      </c>
      <c r="J32" s="24" t="s">
        <v>82</v>
      </c>
      <c r="K32" s="11">
        <v>42845.32984375</v>
      </c>
      <c r="L32" s="11">
        <v>1509.314348144531</v>
      </c>
      <c r="M32" s="11">
        <v>-69.19650016784668</v>
      </c>
      <c r="N32" s="11">
        <v>17.359333877563476</v>
      </c>
      <c r="O32" s="11">
        <v>-7.593618402481079</v>
      </c>
      <c r="P32" s="11">
        <v>-6.698800973892212</v>
      </c>
      <c r="Q32" s="11">
        <v>0.054573936909437175</v>
      </c>
      <c r="R32" s="11">
        <v>-0.11519526079297066</v>
      </c>
      <c r="S32" s="11">
        <v>-0.06653170563280582</v>
      </c>
      <c r="T32" s="11">
        <v>0.026065491288900376</v>
      </c>
      <c r="U32" s="11">
        <v>-3343.754130859375</v>
      </c>
      <c r="V32" s="11">
        <v>-404.04971008300777</v>
      </c>
      <c r="W32" s="11">
        <v>426.3080578613281</v>
      </c>
      <c r="X32" s="11">
        <v>-7.544070434570312</v>
      </c>
      <c r="Y32" s="11">
        <v>13.048794021606444</v>
      </c>
      <c r="Z32" s="11">
        <v>-1.7761478495597838</v>
      </c>
      <c r="AA32" s="11">
        <v>-0.03705223597586155</v>
      </c>
      <c r="AB32" s="11">
        <v>0.09410441264510154</v>
      </c>
      <c r="AC32" s="11">
        <v>-0.029785914830863475</v>
      </c>
      <c r="AD32" s="11">
        <v>-0.007346196351572871</v>
      </c>
      <c r="AE32" s="11">
        <v>32.46912547302246</v>
      </c>
      <c r="AF32" s="11">
        <v>1.039995661854744</v>
      </c>
      <c r="AG32" s="11">
        <v>-0.690339925289154</v>
      </c>
      <c r="AH32" s="11">
        <v>0.0154598474772647</v>
      </c>
      <c r="AI32" s="11">
        <v>-0.021705487126484513</v>
      </c>
      <c r="AJ32" s="11">
        <v>0.014338647195138037</v>
      </c>
      <c r="AK32" s="11">
        <v>7.782025238338975E-05</v>
      </c>
      <c r="AL32" s="11">
        <v>-0.0002080319240485551</v>
      </c>
      <c r="AM32" s="11">
        <v>0.00020734158255800137</v>
      </c>
      <c r="AN32" s="11">
        <v>-8.023336012411165E-05</v>
      </c>
      <c r="AO32" s="11"/>
      <c r="AP32" s="28" t="s">
        <v>147</v>
      </c>
      <c r="AQ32" s="28"/>
      <c r="AR32" s="16">
        <v>-35</v>
      </c>
      <c r="AS32" s="16">
        <v>40</v>
      </c>
      <c r="AT32" s="16" t="s">
        <v>94</v>
      </c>
      <c r="AU32" s="16" t="s">
        <v>77</v>
      </c>
      <c r="AV32" s="16" t="s">
        <v>82</v>
      </c>
      <c r="AW32" s="14">
        <f>(K32+L32*AR32+M32*AS32+N32*AR32^2+O32*AR32*AS32+P32*AS32^2+Q32*AR32^3+R32*AS32*AR32^2+S32*AR32*AS32^2+T32*AS32^3)</f>
        <v>5839.177491317838</v>
      </c>
      <c r="AX32" s="14">
        <f>(U32+V32*AR32+W32*AS32+X32*AR32^2+Y32*AR32*AS32+Z32*AS32^2+AA32*AR32^3+AB32*AS32*AR32^2+AC32*AR32*AS32^2+AD32*AS32^3)</f>
        <v>4896.259065708447</v>
      </c>
      <c r="AY32" s="15">
        <f>(AE32+AF32*AR32+AG32*AS32+AH32*AR32^2+AI32*AR32*AS32+AJ32*AS32^2+AK32*AR32^3+AL32*AS32*AR32^2+AM32*AR32*AS32^2+AN32*AS32^3)</f>
        <v>10.447339674980443</v>
      </c>
      <c r="AZ32" s="15">
        <f t="shared" si="0"/>
        <v>1.1925793576188064</v>
      </c>
      <c r="BA32" s="15">
        <f t="shared" si="1"/>
        <v>4.070236715422547</v>
      </c>
    </row>
    <row r="33" spans="1:53" ht="12.75">
      <c r="A33" s="7" t="s">
        <v>119</v>
      </c>
      <c r="B33" s="7"/>
      <c r="C33" s="7" t="s">
        <v>93</v>
      </c>
      <c r="D33" s="8">
        <v>60</v>
      </c>
      <c r="E33" s="8">
        <v>3500</v>
      </c>
      <c r="G33" s="10" t="s">
        <v>77</v>
      </c>
      <c r="H33" s="10" t="s">
        <v>94</v>
      </c>
      <c r="I33" s="24" t="s">
        <v>77</v>
      </c>
      <c r="J33" s="24" t="s">
        <v>82</v>
      </c>
      <c r="K33" s="11">
        <v>63811.685078124996</v>
      </c>
      <c r="L33" s="11">
        <v>2233.3034057617188</v>
      </c>
      <c r="M33" s="11">
        <v>-381.3842608642578</v>
      </c>
      <c r="N33" s="11">
        <v>25.20480072021484</v>
      </c>
      <c r="O33" s="11">
        <v>-16.682722415924072</v>
      </c>
      <c r="P33" s="11">
        <v>-4.987989692687988</v>
      </c>
      <c r="Q33" s="11">
        <v>0.0759384262561798</v>
      </c>
      <c r="R33" s="11">
        <v>-0.19152698308229446</v>
      </c>
      <c r="S33" s="11">
        <v>-0.05528677552938461</v>
      </c>
      <c r="T33" s="11">
        <v>0.017347534354776144</v>
      </c>
      <c r="U33" s="11">
        <v>7614.445507812499</v>
      </c>
      <c r="V33" s="11">
        <v>38.409827346801755</v>
      </c>
      <c r="W33" s="11">
        <v>169.33707611083983</v>
      </c>
      <c r="X33" s="11">
        <v>-1.1981720614433289</v>
      </c>
      <c r="Y33" s="11">
        <v>4.187560358047485</v>
      </c>
      <c r="Z33" s="11">
        <v>0.6582795321941375</v>
      </c>
      <c r="AA33" s="11">
        <v>-0.00394474009051919</v>
      </c>
      <c r="AB33" s="11">
        <v>0.025291176810860634</v>
      </c>
      <c r="AC33" s="11">
        <v>0.016691336166113614</v>
      </c>
      <c r="AD33" s="11">
        <v>-0.00945111533626914</v>
      </c>
      <c r="AE33" s="11">
        <v>24.605789523124695</v>
      </c>
      <c r="AF33" s="11">
        <v>-0.3935051804482937</v>
      </c>
      <c r="AG33" s="11">
        <v>0.02657961594685912</v>
      </c>
      <c r="AH33" s="11">
        <v>-0.017505705770105122</v>
      </c>
      <c r="AI33" s="11">
        <v>0.018306574318557978</v>
      </c>
      <c r="AJ33" s="11">
        <v>0.012506112014874816</v>
      </c>
      <c r="AK33" s="11">
        <v>-0.0001272761875807191</v>
      </c>
      <c r="AL33" s="11">
        <v>0.00023214180632930947</v>
      </c>
      <c r="AM33" s="11">
        <v>4.9472685966975405E-05</v>
      </c>
      <c r="AN33" s="11">
        <v>-0.0001010865789357922</v>
      </c>
      <c r="AO33" s="11"/>
      <c r="AP33" s="28">
        <v>0</v>
      </c>
      <c r="AQ33" s="28"/>
      <c r="AR33" s="16">
        <v>-35</v>
      </c>
      <c r="AS33" s="16">
        <v>40</v>
      </c>
      <c r="AT33" s="16" t="s">
        <v>94</v>
      </c>
      <c r="AU33" s="16" t="s">
        <v>77</v>
      </c>
      <c r="AV33" s="16" t="s">
        <v>82</v>
      </c>
      <c r="AW33" s="14">
        <f>(K33+L33*AR33+M33*AS33+N33*AR33^2+O33*AR33*AS33+P33*AS33^2+Q33*AR33^3+R33*AS33*AR33^2+S33*AR33*AS33^2+T33*AS33^3)</f>
        <v>8207.223629735701</v>
      </c>
      <c r="AX33" s="14">
        <f>(U33+V33*AR33+W33*AS33+X33*AR33^2+Y33*AR33*AS33+Z33*AS33^2+AA33*AR33^3+AB33*AS33*AR33^2+AC33*AR33*AS33^2+AD33*AS33^3)</f>
        <v>6635.298758373687</v>
      </c>
      <c r="AY33" s="15">
        <f>(AE33+AF33*AR33+AG33*AS33+AH33*AR33^2+AI33*AR33*AS33+AJ33*AS33^2+AK33*AR33^3+AL33*AS33*AR33^2+AM33*AR33*AS33^2+AN33*AS33^3)</f>
        <v>19.96964467274728</v>
      </c>
      <c r="AZ33" s="15">
        <f t="shared" si="0"/>
        <v>1.2369034053482912</v>
      </c>
      <c r="BA33" s="15">
        <f t="shared" si="1"/>
        <v>4.221513328833759</v>
      </c>
    </row>
    <row r="34" spans="1:53" ht="12.75">
      <c r="A34" s="7" t="s">
        <v>120</v>
      </c>
      <c r="B34" s="7"/>
      <c r="C34" s="7" t="s">
        <v>93</v>
      </c>
      <c r="D34" s="8">
        <v>50</v>
      </c>
      <c r="E34" s="8">
        <v>2900</v>
      </c>
      <c r="G34" s="10" t="s">
        <v>97</v>
      </c>
      <c r="H34" s="10" t="s">
        <v>94</v>
      </c>
      <c r="I34" s="24" t="s">
        <v>77</v>
      </c>
      <c r="J34" s="24" t="s">
        <v>82</v>
      </c>
      <c r="K34" s="11">
        <v>53958.9161535719</v>
      </c>
      <c r="L34" s="11">
        <v>1819.72680167123</v>
      </c>
      <c r="M34" s="11">
        <v>-355.721213780557</v>
      </c>
      <c r="N34" s="11">
        <v>20.1053484307498</v>
      </c>
      <c r="O34" s="11">
        <v>-12.8261641592548</v>
      </c>
      <c r="P34" s="11">
        <v>-3.30065749267563</v>
      </c>
      <c r="Q34" s="11">
        <v>0.0629842284422808</v>
      </c>
      <c r="R34" s="11">
        <v>-0.139446134630141</v>
      </c>
      <c r="S34" s="11">
        <v>-0.0451847352628564</v>
      </c>
      <c r="T34" s="11">
        <v>0.00979139802273334</v>
      </c>
      <c r="U34" s="11">
        <v>5762.65977195173</v>
      </c>
      <c r="V34" s="11">
        <v>21.1144646877865</v>
      </c>
      <c r="W34" s="11">
        <v>182.429233800596</v>
      </c>
      <c r="X34" s="11">
        <v>-1.29427293595591</v>
      </c>
      <c r="Y34" s="11">
        <v>3.97296475417657</v>
      </c>
      <c r="Z34" s="11">
        <v>-0.0794763569992459</v>
      </c>
      <c r="AA34" s="11">
        <v>-0.00883817384078672</v>
      </c>
      <c r="AB34" s="11">
        <v>0.0189887332194438</v>
      </c>
      <c r="AC34" s="11">
        <v>0.0070251524142093</v>
      </c>
      <c r="AD34" s="11">
        <v>-0.00554735038640716</v>
      </c>
      <c r="AE34" s="11">
        <v>11.892600059509277</v>
      </c>
      <c r="AF34" s="11">
        <v>-0.19019100069999695</v>
      </c>
      <c r="AG34" s="11">
        <v>0.012846600264310837</v>
      </c>
      <c r="AH34" s="11">
        <v>-0.00846095010638237</v>
      </c>
      <c r="AI34" s="11">
        <v>0.008848030120134354</v>
      </c>
      <c r="AJ34" s="11">
        <v>0.006044520065188408</v>
      </c>
      <c r="AK34" s="11">
        <v>-6.151579873403534E-05</v>
      </c>
      <c r="AL34" s="11">
        <v>0.00011220000305911526</v>
      </c>
      <c r="AM34" s="11">
        <v>2.391139969404321E-05</v>
      </c>
      <c r="AN34" s="11">
        <v>-4.885769885731861E-05</v>
      </c>
      <c r="AO34" s="11"/>
      <c r="AP34" s="28" t="s">
        <v>148</v>
      </c>
      <c r="AQ34" s="28"/>
      <c r="AR34" s="16">
        <v>-35</v>
      </c>
      <c r="AS34" s="16">
        <v>40</v>
      </c>
      <c r="AT34" s="16" t="s">
        <v>94</v>
      </c>
      <c r="AU34" s="16" t="s">
        <v>77</v>
      </c>
      <c r="AV34" s="16" t="s">
        <v>82</v>
      </c>
      <c r="AW34" s="14">
        <f>(K34+L34*AR34+M34*AS34+N34*AR34^2+O34*AR34*AS34+P34*AS34^2+Q34*AR34^3+R34*AS34*AR34^2+S34*AR34*AS34^2+T34*AS34^3)</f>
        <v>6967.944463035978</v>
      </c>
      <c r="AX34" s="14">
        <f>(U34+V34*AR34+W34*AS34+X34*AR34^2+Y34*AR34*AS34+Z34*AS34^2+AA34*AR34^3+AB34*AS34*AR34^2+AC34*AR34*AS34^2+AD34*AS34^3)</f>
        <v>5606.971357561759</v>
      </c>
      <c r="AY34" s="15">
        <f>(AE34+AF34*AR34+AG34*AS34+AH34*AR34^2+AI34*AR34*AS34+AJ34*AS34^2+AK34*AR34^3+AL34*AS34*AR34^2+AM34*AR34*AS34^2+AN34*AS34^3)</f>
        <v>9.65183406126016</v>
      </c>
      <c r="AZ34" s="15">
        <f t="shared" si="0"/>
        <v>1.2427287422538307</v>
      </c>
      <c r="BA34" s="15">
        <f t="shared" si="1"/>
        <v>4.241395024757102</v>
      </c>
    </row>
    <row r="35" spans="1:53" ht="12.75">
      <c r="A35" s="7" t="s">
        <v>120</v>
      </c>
      <c r="B35" s="7"/>
      <c r="C35" s="7" t="s">
        <v>93</v>
      </c>
      <c r="D35" s="8">
        <v>60</v>
      </c>
      <c r="E35" s="8">
        <v>3500</v>
      </c>
      <c r="G35" s="10" t="s">
        <v>77</v>
      </c>
      <c r="H35" s="10" t="s">
        <v>94</v>
      </c>
      <c r="I35" s="24" t="s">
        <v>77</v>
      </c>
      <c r="J35" s="24" t="s">
        <v>82</v>
      </c>
      <c r="K35" s="11">
        <v>63811.685078124996</v>
      </c>
      <c r="L35" s="11">
        <v>2233.3034057617188</v>
      </c>
      <c r="M35" s="11">
        <v>-381.3842608642578</v>
      </c>
      <c r="N35" s="11">
        <v>25.20480072021484</v>
      </c>
      <c r="O35" s="11">
        <v>-16.682722415924072</v>
      </c>
      <c r="P35" s="11">
        <v>-4.987989692687988</v>
      </c>
      <c r="Q35" s="11">
        <v>0.0759384262561798</v>
      </c>
      <c r="R35" s="11">
        <v>-0.19152698308229446</v>
      </c>
      <c r="S35" s="11">
        <v>-0.05528677552938461</v>
      </c>
      <c r="T35" s="11">
        <v>0.017347534354776144</v>
      </c>
      <c r="U35" s="11">
        <v>7614.445507812499</v>
      </c>
      <c r="V35" s="11">
        <v>38.409827346801755</v>
      </c>
      <c r="W35" s="11">
        <v>169.33707611083983</v>
      </c>
      <c r="X35" s="11">
        <v>-1.1981720614433289</v>
      </c>
      <c r="Y35" s="11">
        <v>4.187560358047485</v>
      </c>
      <c r="Z35" s="11">
        <v>0.6582795321941375</v>
      </c>
      <c r="AA35" s="11">
        <v>-0.00394474009051919</v>
      </c>
      <c r="AB35" s="11">
        <v>0.025291176810860634</v>
      </c>
      <c r="AC35" s="11">
        <v>0.016691336166113614</v>
      </c>
      <c r="AD35" s="11">
        <v>-0.00945111533626914</v>
      </c>
      <c r="AE35" s="11">
        <v>11.892600059509277</v>
      </c>
      <c r="AF35" s="11">
        <v>-0.19019100069999695</v>
      </c>
      <c r="AG35" s="11">
        <v>0.012846600264310837</v>
      </c>
      <c r="AH35" s="11">
        <v>-0.00846095010638237</v>
      </c>
      <c r="AI35" s="11">
        <v>0.008848030120134354</v>
      </c>
      <c r="AJ35" s="11">
        <v>0.006044520065188408</v>
      </c>
      <c r="AK35" s="11">
        <v>-6.151579873403534E-05</v>
      </c>
      <c r="AL35" s="11">
        <v>0.00011220000305911526</v>
      </c>
      <c r="AM35" s="11">
        <v>2.391139969404321E-05</v>
      </c>
      <c r="AN35" s="11">
        <v>-4.885769885731861E-05</v>
      </c>
      <c r="AO35" s="11"/>
      <c r="AP35" s="28" t="s">
        <v>149</v>
      </c>
      <c r="AQ35" s="28"/>
      <c r="AR35" s="16">
        <v>-35</v>
      </c>
      <c r="AS35" s="16">
        <v>40</v>
      </c>
      <c r="AT35" s="16" t="s">
        <v>94</v>
      </c>
      <c r="AU35" s="16" t="s">
        <v>77</v>
      </c>
      <c r="AV35" s="16" t="s">
        <v>82</v>
      </c>
      <c r="AW35" s="14">
        <f>(K35+L35*AR35+M35*AS35+N35*AR35^2+O35*AR35*AS35+P35*AS35^2+Q35*AR35^3+R35*AS35*AR35^2+S35*AR35*AS35^2+T35*AS35^3)</f>
        <v>8207.223629735701</v>
      </c>
      <c r="AX35" s="14">
        <f>(U35+V35*AR35+W35*AS35+X35*AR35^2+Y35*AR35*AS35+Z35*AS35^2+AA35*AR35^3+AB35*AS35*AR35^2+AC35*AR35*AS35^2+AD35*AS35^3)</f>
        <v>6635.298758373687</v>
      </c>
      <c r="AY35" s="15">
        <f>(AE35+AF35*AR35+AG35*AS35+AH35*AR35^2+AI35*AR35*AS35+AJ35*AS35^2+AK35*AR35^3+AL35*AS35*AR35^2+AM35*AR35*AS35^2+AN35*AS35^3)</f>
        <v>9.65183406126016</v>
      </c>
      <c r="AZ35" s="15">
        <f t="shared" si="0"/>
        <v>1.2369034053482912</v>
      </c>
      <c r="BA35" s="15">
        <f t="shared" si="1"/>
        <v>4.221513328833759</v>
      </c>
    </row>
    <row r="36" spans="1:53" ht="12.75">
      <c r="A36" s="7" t="s">
        <v>121</v>
      </c>
      <c r="B36" s="7"/>
      <c r="C36" s="7" t="s">
        <v>93</v>
      </c>
      <c r="D36" s="8">
        <v>60</v>
      </c>
      <c r="E36" s="8">
        <v>3500</v>
      </c>
      <c r="G36" s="10" t="s">
        <v>77</v>
      </c>
      <c r="H36" s="10" t="s">
        <v>94</v>
      </c>
      <c r="I36" s="24" t="s">
        <v>77</v>
      </c>
      <c r="J36" s="24" t="s">
        <v>82</v>
      </c>
      <c r="K36" s="11">
        <v>63811.685078124996</v>
      </c>
      <c r="L36" s="11">
        <v>2233.3034057617188</v>
      </c>
      <c r="M36" s="11">
        <v>-381.3842608642578</v>
      </c>
      <c r="N36" s="11">
        <v>25.20480072021484</v>
      </c>
      <c r="O36" s="11">
        <v>-16.682722415924072</v>
      </c>
      <c r="P36" s="11">
        <v>-4.987989692687988</v>
      </c>
      <c r="Q36" s="11">
        <v>0.0759384262561798</v>
      </c>
      <c r="R36" s="11">
        <v>-0.19152698308229446</v>
      </c>
      <c r="S36" s="11">
        <v>-0.05528677552938461</v>
      </c>
      <c r="T36" s="11">
        <v>0.017347534354776144</v>
      </c>
      <c r="U36" s="11">
        <v>7614.445507812499</v>
      </c>
      <c r="V36" s="11">
        <v>38.409827346801755</v>
      </c>
      <c r="W36" s="11">
        <v>169.33707611083983</v>
      </c>
      <c r="X36" s="11">
        <v>-1.1981720614433289</v>
      </c>
      <c r="Y36" s="11">
        <v>4.187560358047485</v>
      </c>
      <c r="Z36" s="11">
        <v>0.6582795321941375</v>
      </c>
      <c r="AA36" s="11">
        <v>-0.00394474009051919</v>
      </c>
      <c r="AB36" s="11">
        <v>0.025291176810860634</v>
      </c>
      <c r="AC36" s="11">
        <v>0.016691336166113614</v>
      </c>
      <c r="AD36" s="11">
        <v>-0.00945111533626914</v>
      </c>
      <c r="AE36" s="11">
        <v>17.244270086288452</v>
      </c>
      <c r="AF36" s="11">
        <v>-0.27577695101499555</v>
      </c>
      <c r="AG36" s="11">
        <v>0.018627570383250712</v>
      </c>
      <c r="AH36" s="11">
        <v>-0.012268377654254436</v>
      </c>
      <c r="AI36" s="11">
        <v>0.012829643674194813</v>
      </c>
      <c r="AJ36" s="11">
        <v>0.00876455409452319</v>
      </c>
      <c r="AK36" s="11">
        <v>-8.919790816435125E-05</v>
      </c>
      <c r="AL36" s="11">
        <v>0.00016269000443571712</v>
      </c>
      <c r="AM36" s="11">
        <v>3.4671529556362656E-05</v>
      </c>
      <c r="AN36" s="11">
        <v>-7.084366334311198E-05</v>
      </c>
      <c r="AO36" s="11"/>
      <c r="AP36" s="28" t="s">
        <v>150</v>
      </c>
      <c r="AQ36" s="28"/>
      <c r="AR36" s="16">
        <v>-35</v>
      </c>
      <c r="AS36" s="16">
        <v>40</v>
      </c>
      <c r="AT36" s="16" t="s">
        <v>94</v>
      </c>
      <c r="AU36" s="16" t="s">
        <v>77</v>
      </c>
      <c r="AV36" s="16" t="s">
        <v>82</v>
      </c>
      <c r="AW36" s="14">
        <f>(K36+L36*AR36+M36*AS36+N36*AR36^2+O36*AR36*AS36+P36*AS36^2+Q36*AR36^3+R36*AS36*AR36^2+S36*AR36*AS36^2+T36*AS36^3)</f>
        <v>8207.223629735701</v>
      </c>
      <c r="AX36" s="14">
        <f>(U36+V36*AR36+W36*AS36+X36*AR36^2+Y36*AR36*AS36+Z36*AS36^2+AA36*AR36^3+AB36*AS36*AR36^2+AC36*AR36*AS36^2+AD36*AS36^3)</f>
        <v>6635.298758373687</v>
      </c>
      <c r="AY36" s="15">
        <f>(AE36+AF36*AR36+AG36*AS36+AH36*AR36^2+AI36*AR36*AS36+AJ36*AS36^2+AK36*AR36^3+AL36*AS36*AR36^2+AM36*AR36*AS36^2+AN36*AS36^3)</f>
        <v>13.995159388827233</v>
      </c>
      <c r="AZ36" s="15">
        <f t="shared" si="0"/>
        <v>1.2369034053482912</v>
      </c>
      <c r="BA36" s="15">
        <f t="shared" si="1"/>
        <v>4.221513328833759</v>
      </c>
    </row>
    <row r="37" spans="1:53" ht="12.75">
      <c r="A37" s="7" t="s">
        <v>122</v>
      </c>
      <c r="B37" s="7"/>
      <c r="C37" s="7" t="s">
        <v>93</v>
      </c>
      <c r="D37" s="8">
        <v>50</v>
      </c>
      <c r="E37" s="8">
        <v>2900</v>
      </c>
      <c r="G37" s="10" t="s">
        <v>77</v>
      </c>
      <c r="H37" s="10">
        <v>20</v>
      </c>
      <c r="I37" s="24" t="s">
        <v>77</v>
      </c>
      <c r="J37" s="24" t="s">
        <v>82</v>
      </c>
      <c r="K37" s="11">
        <v>72752.4485193884</v>
      </c>
      <c r="L37" s="11">
        <v>2470.20095767836</v>
      </c>
      <c r="M37" s="11">
        <v>-167.8089413018786</v>
      </c>
      <c r="N37" s="11">
        <v>28.8113259779846</v>
      </c>
      <c r="O37" s="11">
        <v>-9.96699822246126</v>
      </c>
      <c r="P37" s="11">
        <v>-9.67628332253772</v>
      </c>
      <c r="Q37" s="11">
        <v>0.0996400169787452</v>
      </c>
      <c r="R37" s="11">
        <v>-0.1701280453223632</v>
      </c>
      <c r="S37" s="11">
        <v>-0.1278474995313678</v>
      </c>
      <c r="T37" s="11">
        <v>0.0311814795175792</v>
      </c>
      <c r="U37" s="11">
        <v>-1352.780225795642</v>
      </c>
      <c r="V37" s="11">
        <v>-449.860939375334</v>
      </c>
      <c r="W37" s="11">
        <v>555.481847530908</v>
      </c>
      <c r="X37" s="11">
        <v>-9.88711878083116</v>
      </c>
      <c r="Y37" s="11">
        <v>15.46214897839542</v>
      </c>
      <c r="Z37" s="11">
        <v>-1.161376679472396</v>
      </c>
      <c r="AA37" s="11">
        <v>-0.0590495584665858</v>
      </c>
      <c r="AB37" s="11">
        <v>0.1119218689872638</v>
      </c>
      <c r="AC37" s="11">
        <v>-0.0067675845239934</v>
      </c>
      <c r="AD37" s="11">
        <v>-0.01716535016801214</v>
      </c>
      <c r="AE37" s="11">
        <v>46.751800537109375</v>
      </c>
      <c r="AF37" s="11">
        <v>1.497473955154419</v>
      </c>
      <c r="AG37" s="11">
        <v>-0.9940099716186523</v>
      </c>
      <c r="AH37" s="11">
        <v>0.022260399535298347</v>
      </c>
      <c r="AI37" s="11">
        <v>-0.031253401190042496</v>
      </c>
      <c r="AJ37" s="11">
        <v>0.020646000280976295</v>
      </c>
      <c r="AK37" s="11">
        <v>0.00011205219925614074</v>
      </c>
      <c r="AL37" s="11">
        <v>-0.0002995420072693378</v>
      </c>
      <c r="AM37" s="11">
        <v>0.0002985479950439185</v>
      </c>
      <c r="AN37" s="11">
        <v>-0.00011552679643500596</v>
      </c>
      <c r="AO37" s="11"/>
      <c r="AP37" s="28">
        <v>0</v>
      </c>
      <c r="AQ37" s="28"/>
      <c r="AR37" s="16">
        <v>-35</v>
      </c>
      <c r="AS37" s="16">
        <v>40</v>
      </c>
      <c r="AT37" s="16">
        <v>20</v>
      </c>
      <c r="AU37" s="16" t="s">
        <v>77</v>
      </c>
      <c r="AV37" s="16" t="s">
        <v>82</v>
      </c>
      <c r="AW37" s="14">
        <f>(K37+L37*AR37+M37*AS37+N37*AR37^2+O37*AR37*AS37+P37*AS37^2+Q37*AR37^3+R37*AS37*AR37^2+S37*AR37*AS37^2+T37*AS37^3)</f>
        <v>9895.410581109372</v>
      </c>
      <c r="AX37" s="14">
        <f>(U37+V37*AR37+W37*AS37+X37*AR37^2+Y37*AR37*AS37+Z37*AS37^2+AA37*AR37^3+AB37*AS37*AR37^2+AC37*AR37*AS37^2+AD37*AS37^3)</f>
        <v>8291.018512371424</v>
      </c>
      <c r="AY37" s="15">
        <f>(AE37+AF37*AR37+AG37*AS37+AH37*AR37^2+AI37*AR37*AS37+AJ37*AS37^2+AK37*AR37^3+AL37*AS37*AR37^2+AM37*AR37*AS37^2+AN37*AS37^3)</f>
        <v>15.042965694716258</v>
      </c>
      <c r="AZ37" s="15">
        <f t="shared" si="0"/>
        <v>1.193509647378541</v>
      </c>
      <c r="BA37" s="15">
        <f t="shared" si="1"/>
        <v>4.0734117657970685</v>
      </c>
    </row>
    <row r="38" spans="1:53" ht="12.75">
      <c r="A38" s="7" t="s">
        <v>122</v>
      </c>
      <c r="B38" s="7"/>
      <c r="C38" s="7" t="s">
        <v>93</v>
      </c>
      <c r="D38" s="8">
        <v>60</v>
      </c>
      <c r="E38" s="8">
        <v>3500</v>
      </c>
      <c r="G38" s="10" t="s">
        <v>77</v>
      </c>
      <c r="H38" s="10">
        <v>20</v>
      </c>
      <c r="I38" s="24" t="s">
        <v>77</v>
      </c>
      <c r="J38" s="24" t="s">
        <v>82</v>
      </c>
      <c r="K38" s="11">
        <v>85690.6596875</v>
      </c>
      <c r="L38" s="11">
        <v>3018.628696289062</v>
      </c>
      <c r="M38" s="11">
        <v>-138.39300033569336</v>
      </c>
      <c r="N38" s="11">
        <v>34.71866775512695</v>
      </c>
      <c r="O38" s="11">
        <v>-15.187236804962158</v>
      </c>
      <c r="P38" s="11">
        <v>-13.397601947784423</v>
      </c>
      <c r="Q38" s="11">
        <v>0.10914787381887435</v>
      </c>
      <c r="R38" s="11">
        <v>-0.2303905215859413</v>
      </c>
      <c r="S38" s="11">
        <v>-0.13306341126561164</v>
      </c>
      <c r="T38" s="11">
        <v>0.05213098257780075</v>
      </c>
      <c r="U38" s="11">
        <v>-6687.50826171875</v>
      </c>
      <c r="V38" s="11">
        <v>-808.0994201660155</v>
      </c>
      <c r="W38" s="11">
        <v>852.6161157226562</v>
      </c>
      <c r="X38" s="11">
        <v>-15.088140869140624</v>
      </c>
      <c r="Y38" s="11">
        <v>26.097588043212887</v>
      </c>
      <c r="Z38" s="11">
        <v>-3.5522956991195676</v>
      </c>
      <c r="AA38" s="11">
        <v>-0.0741044719517231</v>
      </c>
      <c r="AB38" s="11">
        <v>0.18820882529020308</v>
      </c>
      <c r="AC38" s="11">
        <v>-0.05957182966172695</v>
      </c>
      <c r="AD38" s="11">
        <v>-0.014692392703145742</v>
      </c>
      <c r="AE38" s="11">
        <v>46.751800537109375</v>
      </c>
      <c r="AF38" s="11">
        <v>1.497473955154419</v>
      </c>
      <c r="AG38" s="11">
        <v>-0.9940099716186523</v>
      </c>
      <c r="AH38" s="11">
        <v>0.022260399535298347</v>
      </c>
      <c r="AI38" s="11">
        <v>-0.031253401190042496</v>
      </c>
      <c r="AJ38" s="11">
        <v>0.020646000280976295</v>
      </c>
      <c r="AK38" s="11">
        <v>0.00011205219925614074</v>
      </c>
      <c r="AL38" s="11">
        <v>-0.0002995420072693378</v>
      </c>
      <c r="AM38" s="11">
        <v>0.0002985479950439185</v>
      </c>
      <c r="AN38" s="11">
        <v>-0.00011552679643500596</v>
      </c>
      <c r="AO38" s="11"/>
      <c r="AP38" s="28">
        <v>0</v>
      </c>
      <c r="AQ38" s="28"/>
      <c r="AR38" s="16">
        <v>-35</v>
      </c>
      <c r="AS38" s="16">
        <v>40</v>
      </c>
      <c r="AT38" s="16">
        <v>20</v>
      </c>
      <c r="AU38" s="16" t="s">
        <v>77</v>
      </c>
      <c r="AV38" s="16" t="s">
        <v>82</v>
      </c>
      <c r="AW38" s="14">
        <f>(K38+L38*AR38+M38*AS38+N38*AR38^2+O38*AR38*AS38+P38*AS38^2+Q38*AR38^3+R38*AS38*AR38^2+S38*AR38*AS38^2+T38*AS38^3)</f>
        <v>11678.354982635676</v>
      </c>
      <c r="AX38" s="14">
        <f>(U38+V38*AR38+W38*AS38+X38*AR38^2+Y38*AR38*AS38+Z38*AS38^2+AA38*AR38^3+AB38*AS38*AR38^2+AC38*AR38*AS38^2+AD38*AS38^3)</f>
        <v>9792.518131416895</v>
      </c>
      <c r="AY38" s="15">
        <f>(AE38+AF38*AR38+AG38*AS38+AH38*AR38^2+AI38*AR38*AS38+AJ38*AS38^2+AK38*AR38^3+AL38*AS38*AR38^2+AM38*AR38*AS38^2+AN38*AS38^3)</f>
        <v>15.042965694716258</v>
      </c>
      <c r="AZ38" s="15">
        <f t="shared" si="0"/>
        <v>1.1925793576188064</v>
      </c>
      <c r="BA38" s="15">
        <f t="shared" si="1"/>
        <v>4.070236715422547</v>
      </c>
    </row>
    <row r="39" spans="1:53" ht="12.75">
      <c r="A39" s="7" t="s">
        <v>123</v>
      </c>
      <c r="B39" s="7"/>
      <c r="C39" s="7" t="s">
        <v>93</v>
      </c>
      <c r="D39" s="8">
        <v>50</v>
      </c>
      <c r="E39" s="8">
        <v>2900</v>
      </c>
      <c r="G39" s="10" t="s">
        <v>77</v>
      </c>
      <c r="H39" s="10">
        <v>20</v>
      </c>
      <c r="I39" s="24" t="s">
        <v>77</v>
      </c>
      <c r="J39" s="24" t="s">
        <v>82</v>
      </c>
      <c r="K39" s="11">
        <v>107917.8323071438</v>
      </c>
      <c r="L39" s="11">
        <v>3639.45360334246</v>
      </c>
      <c r="M39" s="11">
        <v>-711.442427561114</v>
      </c>
      <c r="N39" s="11">
        <v>40.2106968614996</v>
      </c>
      <c r="O39" s="11">
        <v>-25.6523283185096</v>
      </c>
      <c r="P39" s="11">
        <v>-6.60131498535126</v>
      </c>
      <c r="Q39" s="11">
        <v>0.1259684568845616</v>
      </c>
      <c r="R39" s="11">
        <v>-0.278892269260282</v>
      </c>
      <c r="S39" s="11">
        <v>-0.0903694705257128</v>
      </c>
      <c r="T39" s="11">
        <v>0.01958279604546668</v>
      </c>
      <c r="U39" s="11">
        <v>11525.31954390346</v>
      </c>
      <c r="V39" s="11">
        <v>42.228929375573</v>
      </c>
      <c r="W39" s="11">
        <v>364.858467601192</v>
      </c>
      <c r="X39" s="11">
        <v>-2.58854587191182</v>
      </c>
      <c r="Y39" s="11">
        <v>7.94592950835314</v>
      </c>
      <c r="Z39" s="11">
        <v>-0.1589527139984918</v>
      </c>
      <c r="AA39" s="11">
        <v>-0.01767634768157344</v>
      </c>
      <c r="AB39" s="11">
        <v>0.0379774664388876</v>
      </c>
      <c r="AC39" s="11">
        <v>0.0140503048284186</v>
      </c>
      <c r="AD39" s="11">
        <v>-0.01109470077281432</v>
      </c>
      <c r="AE39" s="11">
        <v>23.785200119018555</v>
      </c>
      <c r="AF39" s="11">
        <v>-0.3803820013999939</v>
      </c>
      <c r="AG39" s="11">
        <v>0.025693200528621674</v>
      </c>
      <c r="AH39" s="11">
        <v>-0.01692190021276474</v>
      </c>
      <c r="AI39" s="11">
        <v>0.017696060240268707</v>
      </c>
      <c r="AJ39" s="11">
        <v>0.012089040130376816</v>
      </c>
      <c r="AK39" s="11">
        <v>-0.00012303159746807069</v>
      </c>
      <c r="AL39" s="11">
        <v>0.00022440000611823052</v>
      </c>
      <c r="AM39" s="11">
        <v>4.782279938808642E-05</v>
      </c>
      <c r="AN39" s="11">
        <v>-9.771539771463722E-05</v>
      </c>
      <c r="AO39" s="11"/>
      <c r="AP39" s="28">
        <v>0</v>
      </c>
      <c r="AQ39" s="28"/>
      <c r="AR39" s="16">
        <v>-35</v>
      </c>
      <c r="AS39" s="16">
        <v>40</v>
      </c>
      <c r="AT39" s="16">
        <v>20</v>
      </c>
      <c r="AU39" s="16" t="s">
        <v>77</v>
      </c>
      <c r="AV39" s="16" t="s">
        <v>82</v>
      </c>
      <c r="AW39" s="14">
        <f>(K39+L39*AR39+M39*AS39+N39*AR39^2+O39*AR39*AS39+P39*AS39^2+Q39*AR39^3+R39*AS39*AR39^2+S39*AR39*AS39^2+T39*AS39^3)</f>
        <v>13935.888926071955</v>
      </c>
      <c r="AX39" s="14">
        <f>(U39+V39*AR39+W39*AS39+X39*AR39^2+Y39*AR39*AS39+Z39*AS39^2+AA39*AR39^3+AB39*AS39*AR39^2+AC39*AR39*AS39^2+AD39*AS39^3)</f>
        <v>11213.942715123518</v>
      </c>
      <c r="AY39" s="15">
        <f>(AE39+AF39*AR39+AG39*AS39+AH39*AR39^2+AI39*AR39*AS39+AJ39*AS39^2+AK39*AR39^3+AL39*AS39*AR39^2+AM39*AR39*AS39^2+AN39*AS39^3)</f>
        <v>19.30366812252032</v>
      </c>
      <c r="AZ39" s="15">
        <f t="shared" si="0"/>
        <v>1.2427287422538307</v>
      </c>
      <c r="BA39" s="15">
        <f t="shared" si="1"/>
        <v>4.241395024757102</v>
      </c>
    </row>
    <row r="40" spans="1:53" ht="12.75">
      <c r="A40" s="7" t="s">
        <v>123</v>
      </c>
      <c r="B40" s="7"/>
      <c r="C40" s="7" t="s">
        <v>93</v>
      </c>
      <c r="D40" s="8">
        <v>60</v>
      </c>
      <c r="E40" s="8">
        <v>3500</v>
      </c>
      <c r="G40" s="10" t="s">
        <v>77</v>
      </c>
      <c r="H40" s="10">
        <v>20</v>
      </c>
      <c r="I40" s="24" t="s">
        <v>77</v>
      </c>
      <c r="J40" s="24" t="s">
        <v>82</v>
      </c>
      <c r="K40" s="11">
        <v>127623.37015624999</v>
      </c>
      <c r="L40" s="11">
        <v>4466.6068115234375</v>
      </c>
      <c r="M40" s="11">
        <v>-762.7685217285156</v>
      </c>
      <c r="N40" s="11">
        <v>50.40960144042968</v>
      </c>
      <c r="O40" s="11">
        <v>-33.365444831848144</v>
      </c>
      <c r="P40" s="11">
        <v>-9.975979385375975</v>
      </c>
      <c r="Q40" s="11">
        <v>0.1518768525123596</v>
      </c>
      <c r="R40" s="11">
        <v>-0.3830539661645889</v>
      </c>
      <c r="S40" s="11">
        <v>-0.11057355105876922</v>
      </c>
      <c r="T40" s="11">
        <v>0.03469506870955229</v>
      </c>
      <c r="U40" s="11">
        <v>15228.891015624999</v>
      </c>
      <c r="V40" s="11">
        <v>76.81965469360351</v>
      </c>
      <c r="W40" s="11">
        <v>338.67415222167966</v>
      </c>
      <c r="X40" s="11">
        <v>-2.3963441228866578</v>
      </c>
      <c r="Y40" s="11">
        <v>8.37512071609497</v>
      </c>
      <c r="Z40" s="11">
        <v>1.316559064388275</v>
      </c>
      <c r="AA40" s="11">
        <v>-0.00788948018103838</v>
      </c>
      <c r="AB40" s="11">
        <v>0.05058235362172127</v>
      </c>
      <c r="AC40" s="11">
        <v>0.03338267233222723</v>
      </c>
      <c r="AD40" s="11">
        <v>-0.01890223067253828</v>
      </c>
      <c r="AE40" s="11">
        <v>23.785200119018555</v>
      </c>
      <c r="AF40" s="11">
        <v>-0.3803820013999939</v>
      </c>
      <c r="AG40" s="11">
        <v>0.025693200528621674</v>
      </c>
      <c r="AH40" s="11">
        <v>-0.01692190021276474</v>
      </c>
      <c r="AI40" s="11">
        <v>0.017696060240268707</v>
      </c>
      <c r="AJ40" s="11">
        <v>0.012089040130376816</v>
      </c>
      <c r="AK40" s="11">
        <v>-0.00012303159746807069</v>
      </c>
      <c r="AL40" s="11">
        <v>0.00022440000611823052</v>
      </c>
      <c r="AM40" s="11">
        <v>4.782279938808642E-05</v>
      </c>
      <c r="AN40" s="11">
        <v>-9.771539771463722E-05</v>
      </c>
      <c r="AO40" s="11"/>
      <c r="AP40" s="28">
        <v>0</v>
      </c>
      <c r="AQ40" s="28"/>
      <c r="AR40" s="16">
        <v>-35</v>
      </c>
      <c r="AS40" s="16">
        <v>40</v>
      </c>
      <c r="AT40" s="16">
        <v>20</v>
      </c>
      <c r="AU40" s="16" t="s">
        <v>77</v>
      </c>
      <c r="AV40" s="16" t="s">
        <v>82</v>
      </c>
      <c r="AW40" s="14">
        <f>(K40+L40*AR40+M40*AS40+N40*AR40^2+O40*AR40*AS40+P40*AS40^2+Q40*AR40^3+R40*AS40*AR40^2+S40*AR40*AS40^2+T40*AS40^3)</f>
        <v>16414.447259471403</v>
      </c>
      <c r="AX40" s="14">
        <f>(U40+V40*AR40+W40*AS40+X40*AR40^2+Y40*AR40*AS40+Z40*AS40^2+AA40*AR40^3+AB40*AS40*AR40^2+AC40*AR40*AS40^2+AD40*AS40^3)</f>
        <v>13270.597516747373</v>
      </c>
      <c r="AY40" s="15">
        <f>(AE40+AF40*AR40+AG40*AS40+AH40*AR40^2+AI40*AR40*AS40+AJ40*AS40^2+AK40*AR40^3+AL40*AS40*AR40^2+AM40*AR40*AS40^2+AN40*AS40^3)</f>
        <v>19.30366812252032</v>
      </c>
      <c r="AZ40" s="15">
        <f t="shared" si="0"/>
        <v>1.2369034053482912</v>
      </c>
      <c r="BA40" s="15">
        <f t="shared" si="1"/>
        <v>4.221513328833759</v>
      </c>
    </row>
    <row r="41" spans="1:53" ht="12.75">
      <c r="A41" s="7"/>
      <c r="B41" s="7"/>
      <c r="C41" s="7"/>
      <c r="D41" s="8"/>
      <c r="E41" s="8"/>
      <c r="G41" s="10"/>
      <c r="H41" s="10"/>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2"/>
      <c r="AQ41" s="12"/>
      <c r="AR41" s="13"/>
      <c r="AS41" s="13"/>
      <c r="AT41" s="13"/>
      <c r="AU41" s="25"/>
      <c r="AV41" s="25"/>
      <c r="AW41" s="14"/>
      <c r="AX41" s="14"/>
      <c r="AY41" s="15"/>
      <c r="AZ41" s="15"/>
      <c r="BA41" s="15"/>
    </row>
    <row r="42" spans="1:53" ht="12.75">
      <c r="A42" s="7"/>
      <c r="B42" s="7"/>
      <c r="C42" s="7"/>
      <c r="D42" s="8"/>
      <c r="E42" s="8"/>
      <c r="G42" s="10"/>
      <c r="H42" s="10"/>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2"/>
      <c r="AQ42" s="12"/>
      <c r="AR42" s="13"/>
      <c r="AS42" s="13"/>
      <c r="AT42" s="13"/>
      <c r="AU42" s="25"/>
      <c r="AV42" s="25"/>
      <c r="AW42" s="14"/>
      <c r="AX42" s="14"/>
      <c r="AY42" s="15"/>
      <c r="AZ42" s="15"/>
      <c r="BA42" s="15"/>
    </row>
    <row r="43" spans="1:53" ht="12.75">
      <c r="A43" s="7"/>
      <c r="B43" s="7"/>
      <c r="C43" s="7"/>
      <c r="D43" s="8"/>
      <c r="E43" s="8"/>
      <c r="G43" s="10"/>
      <c r="H43" s="10"/>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2"/>
      <c r="AQ43" s="12"/>
      <c r="AR43" s="13"/>
      <c r="AS43" s="13"/>
      <c r="AT43" s="13"/>
      <c r="AU43" s="25"/>
      <c r="AV43" s="25"/>
      <c r="AW43" s="14"/>
      <c r="AX43" s="14"/>
      <c r="AY43" s="15"/>
      <c r="AZ43" s="15"/>
      <c r="BA43" s="15"/>
    </row>
    <row r="44" spans="1:53" ht="12.75">
      <c r="A44" s="7"/>
      <c r="B44" s="7"/>
      <c r="C44" s="7"/>
      <c r="D44" s="8"/>
      <c r="E44" s="8"/>
      <c r="G44" s="10"/>
      <c r="H44" s="10"/>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2"/>
      <c r="AQ44" s="12"/>
      <c r="AR44" s="13"/>
      <c r="AS44" s="13"/>
      <c r="AT44" s="13"/>
      <c r="AU44" s="25"/>
      <c r="AV44" s="25"/>
      <c r="AW44" s="14"/>
      <c r="AX44" s="14"/>
      <c r="AY44" s="15"/>
      <c r="AZ44" s="15"/>
      <c r="BA44" s="15"/>
    </row>
    <row r="45" spans="1:53" ht="12.75">
      <c r="A45" s="7"/>
      <c r="B45" s="7"/>
      <c r="C45" s="7"/>
      <c r="D45" s="8"/>
      <c r="E45" s="8"/>
      <c r="G45" s="10"/>
      <c r="H45" s="10"/>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2"/>
      <c r="AQ45" s="12"/>
      <c r="AR45" s="13"/>
      <c r="AS45" s="13"/>
      <c r="AT45" s="13"/>
      <c r="AU45" s="25"/>
      <c r="AV45" s="25"/>
      <c r="AW45" s="14"/>
      <c r="AX45" s="14"/>
      <c r="AY45" s="15"/>
      <c r="AZ45" s="15"/>
      <c r="BA45" s="15"/>
    </row>
    <row r="46" spans="1:53" ht="12.75">
      <c r="A46" s="7"/>
      <c r="B46" s="7"/>
      <c r="C46" s="7"/>
      <c r="D46" s="8"/>
      <c r="E46" s="8"/>
      <c r="G46" s="10"/>
      <c r="H46" s="10"/>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2"/>
      <c r="AQ46" s="12"/>
      <c r="AR46" s="13"/>
      <c r="AS46" s="13"/>
      <c r="AT46" s="13"/>
      <c r="AU46" s="25"/>
      <c r="AV46" s="25"/>
      <c r="AW46" s="14"/>
      <c r="AX46" s="14"/>
      <c r="AY46" s="15"/>
      <c r="AZ46" s="15"/>
      <c r="BA46" s="15"/>
    </row>
    <row r="47" spans="1:53" ht="12.75">
      <c r="A47" s="7"/>
      <c r="B47" s="7"/>
      <c r="C47" s="7"/>
      <c r="D47" s="8"/>
      <c r="E47" s="8"/>
      <c r="G47" s="10"/>
      <c r="H47" s="10"/>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2"/>
      <c r="AQ47" s="12"/>
      <c r="AR47" s="13"/>
      <c r="AS47" s="13"/>
      <c r="AT47" s="13"/>
      <c r="AU47" s="25"/>
      <c r="AV47" s="25"/>
      <c r="AW47" s="14"/>
      <c r="AX47" s="14"/>
      <c r="AY47" s="15"/>
      <c r="AZ47" s="15"/>
      <c r="BA47" s="15"/>
    </row>
    <row r="48" spans="1:53" ht="12.75">
      <c r="A48" s="7"/>
      <c r="B48" s="7"/>
      <c r="C48" s="7"/>
      <c r="D48" s="8"/>
      <c r="E48" s="8"/>
      <c r="G48" s="10"/>
      <c r="H48" s="10"/>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2"/>
      <c r="AQ48" s="12"/>
      <c r="AR48" s="13"/>
      <c r="AS48" s="13"/>
      <c r="AT48" s="13"/>
      <c r="AU48" s="25"/>
      <c r="AV48" s="25"/>
      <c r="AW48" s="14"/>
      <c r="AX48" s="14"/>
      <c r="AY48" s="15"/>
      <c r="AZ48" s="15"/>
      <c r="BA48" s="15"/>
    </row>
    <row r="49" spans="1:53" ht="12.75">
      <c r="A49" s="7"/>
      <c r="B49" s="7"/>
      <c r="C49" s="7"/>
      <c r="D49" s="8"/>
      <c r="E49" s="8"/>
      <c r="G49" s="10"/>
      <c r="H49" s="10"/>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2"/>
      <c r="AQ49" s="12"/>
      <c r="AR49" s="13"/>
      <c r="AS49" s="13"/>
      <c r="AT49" s="13"/>
      <c r="AU49" s="25"/>
      <c r="AV49" s="25"/>
      <c r="AW49" s="14"/>
      <c r="AX49" s="14"/>
      <c r="AY49" s="15"/>
      <c r="AZ49" s="15"/>
      <c r="BA49" s="15"/>
    </row>
    <row r="50" spans="1:53" ht="12.75">
      <c r="A50" s="7"/>
      <c r="B50" s="7"/>
      <c r="C50" s="7"/>
      <c r="D50" s="8"/>
      <c r="E50" s="8"/>
      <c r="G50" s="10"/>
      <c r="H50" s="10"/>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2"/>
      <c r="AQ50" s="12"/>
      <c r="AR50" s="13"/>
      <c r="AS50" s="13"/>
      <c r="AT50" s="13"/>
      <c r="AU50" s="25"/>
      <c r="AV50" s="25"/>
      <c r="AW50" s="14"/>
      <c r="AX50" s="14"/>
      <c r="AY50" s="15"/>
      <c r="AZ50" s="15"/>
      <c r="BA50" s="15"/>
    </row>
    <row r="51" spans="1:53" ht="12.75">
      <c r="A51" s="7"/>
      <c r="B51" s="7"/>
      <c r="C51" s="7"/>
      <c r="D51" s="8"/>
      <c r="E51" s="8"/>
      <c r="G51" s="10"/>
      <c r="H51" s="10"/>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2"/>
      <c r="AQ51" s="12"/>
      <c r="AR51" s="13"/>
      <c r="AS51" s="13"/>
      <c r="AT51" s="13"/>
      <c r="AU51" s="25"/>
      <c r="AV51" s="25"/>
      <c r="AW51" s="14"/>
      <c r="AX51" s="14"/>
      <c r="AY51" s="15"/>
      <c r="AZ51" s="15"/>
      <c r="BA51" s="15"/>
    </row>
    <row r="52" spans="1:53" ht="12.75">
      <c r="A52" s="7"/>
      <c r="B52" s="7"/>
      <c r="C52" s="7"/>
      <c r="D52" s="8"/>
      <c r="E52" s="8"/>
      <c r="G52" s="10"/>
      <c r="H52" s="10"/>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2"/>
      <c r="AQ52" s="12"/>
      <c r="AR52" s="13"/>
      <c r="AS52" s="13"/>
      <c r="AT52" s="13"/>
      <c r="AU52" s="25"/>
      <c r="AV52" s="25"/>
      <c r="AW52" s="14"/>
      <c r="AX52" s="14"/>
      <c r="AY52" s="15"/>
      <c r="AZ52" s="15"/>
      <c r="BA52" s="15"/>
    </row>
    <row r="53" spans="1:53" ht="12.75">
      <c r="A53" s="7"/>
      <c r="B53" s="7"/>
      <c r="C53" s="7"/>
      <c r="D53" s="8"/>
      <c r="E53" s="8"/>
      <c r="G53" s="10"/>
      <c r="H53" s="10"/>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2"/>
      <c r="AQ53" s="12"/>
      <c r="AR53" s="13"/>
      <c r="AS53" s="13"/>
      <c r="AT53" s="13"/>
      <c r="AU53" s="25"/>
      <c r="AV53" s="25"/>
      <c r="AW53" s="14"/>
      <c r="AX53" s="14"/>
      <c r="AY53" s="15"/>
      <c r="AZ53" s="15"/>
      <c r="BA53" s="15"/>
    </row>
    <row r="54" spans="1:53" ht="12.75">
      <c r="A54" s="7"/>
      <c r="B54" s="7"/>
      <c r="C54" s="7"/>
      <c r="D54" s="8"/>
      <c r="E54" s="8"/>
      <c r="G54" s="10"/>
      <c r="H54" s="10"/>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2"/>
      <c r="AQ54" s="12"/>
      <c r="AR54" s="13"/>
      <c r="AS54" s="13"/>
      <c r="AT54" s="13"/>
      <c r="AU54" s="25"/>
      <c r="AV54" s="25"/>
      <c r="AW54" s="14"/>
      <c r="AX54" s="14"/>
      <c r="AY54" s="15"/>
      <c r="AZ54" s="15"/>
      <c r="BA54" s="15"/>
    </row>
    <row r="55" spans="1:53" ht="12.75">
      <c r="A55" s="7"/>
      <c r="B55" s="7"/>
      <c r="C55" s="7"/>
      <c r="D55" s="8"/>
      <c r="E55" s="8"/>
      <c r="G55" s="10"/>
      <c r="H55" s="10"/>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2"/>
      <c r="AQ55" s="12"/>
      <c r="AR55" s="13"/>
      <c r="AS55" s="13"/>
      <c r="AT55" s="13"/>
      <c r="AU55" s="25"/>
      <c r="AV55" s="25"/>
      <c r="AW55" s="14"/>
      <c r="AX55" s="14"/>
      <c r="AY55" s="15"/>
      <c r="AZ55" s="15"/>
      <c r="BA55" s="15"/>
    </row>
    <row r="56" spans="1:53" ht="12.75">
      <c r="A56" s="7"/>
      <c r="B56" s="7"/>
      <c r="C56" s="7"/>
      <c r="D56" s="8"/>
      <c r="E56" s="8"/>
      <c r="G56" s="10"/>
      <c r="H56" s="10"/>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2"/>
      <c r="AQ56" s="12"/>
      <c r="AR56" s="13"/>
      <c r="AS56" s="13"/>
      <c r="AT56" s="13"/>
      <c r="AU56" s="25"/>
      <c r="AV56" s="25"/>
      <c r="AW56" s="14"/>
      <c r="AX56" s="14"/>
      <c r="AY56" s="15"/>
      <c r="AZ56" s="15"/>
      <c r="BA56" s="15"/>
    </row>
    <row r="57" spans="1:53" ht="12.75">
      <c r="A57" s="7"/>
      <c r="B57" s="7"/>
      <c r="C57" s="7"/>
      <c r="D57" s="8"/>
      <c r="E57" s="8"/>
      <c r="G57" s="10"/>
      <c r="H57" s="10"/>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2"/>
      <c r="AQ57" s="12"/>
      <c r="AR57" s="13"/>
      <c r="AS57" s="13"/>
      <c r="AT57" s="13"/>
      <c r="AU57" s="25"/>
      <c r="AV57" s="25"/>
      <c r="AW57" s="14"/>
      <c r="AX57" s="14"/>
      <c r="AY57" s="15"/>
      <c r="AZ57" s="15"/>
      <c r="BA57" s="15"/>
    </row>
    <row r="58" spans="1:53" ht="12.75">
      <c r="A58" s="7"/>
      <c r="B58" s="7"/>
      <c r="C58" s="7"/>
      <c r="D58" s="8"/>
      <c r="E58" s="8"/>
      <c r="G58" s="10"/>
      <c r="H58" s="10"/>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2"/>
      <c r="AQ58" s="12"/>
      <c r="AR58" s="13"/>
      <c r="AS58" s="13"/>
      <c r="AT58" s="13"/>
      <c r="AU58" s="25"/>
      <c r="AV58" s="25"/>
      <c r="AW58" s="14"/>
      <c r="AX58" s="14"/>
      <c r="AY58" s="15"/>
      <c r="AZ58" s="15"/>
      <c r="BA58" s="15"/>
    </row>
    <row r="59" spans="1:53" ht="12.75">
      <c r="A59" s="7"/>
      <c r="B59" s="7"/>
      <c r="C59" s="7"/>
      <c r="D59" s="8"/>
      <c r="E59" s="8"/>
      <c r="G59" s="10"/>
      <c r="H59" s="10"/>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2"/>
      <c r="AQ59" s="12"/>
      <c r="AR59" s="13"/>
      <c r="AS59" s="13"/>
      <c r="AT59" s="13"/>
      <c r="AU59" s="25"/>
      <c r="AV59" s="25"/>
      <c r="AW59" s="14"/>
      <c r="AX59" s="14"/>
      <c r="AY59" s="15"/>
      <c r="AZ59" s="15"/>
      <c r="BA59" s="15"/>
    </row>
    <row r="60" spans="1:53" ht="12.75">
      <c r="A60" s="7"/>
      <c r="B60" s="7"/>
      <c r="C60" s="7"/>
      <c r="D60" s="8"/>
      <c r="E60" s="8"/>
      <c r="G60" s="10"/>
      <c r="H60" s="10"/>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2"/>
      <c r="AQ60" s="12"/>
      <c r="AR60" s="13"/>
      <c r="AS60" s="13"/>
      <c r="AT60" s="13"/>
      <c r="AU60" s="25"/>
      <c r="AV60" s="25"/>
      <c r="AW60" s="14"/>
      <c r="AX60" s="14"/>
      <c r="AY60" s="15"/>
      <c r="AZ60" s="15"/>
      <c r="BA60" s="15"/>
    </row>
    <row r="61" spans="1:53" ht="12.75">
      <c r="A61" s="7"/>
      <c r="B61" s="7"/>
      <c r="C61" s="7"/>
      <c r="D61" s="8"/>
      <c r="E61" s="8"/>
      <c r="G61" s="10"/>
      <c r="H61" s="10"/>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2"/>
      <c r="AQ61" s="12"/>
      <c r="AR61" s="13"/>
      <c r="AS61" s="13"/>
      <c r="AT61" s="13"/>
      <c r="AU61" s="25"/>
      <c r="AV61" s="25"/>
      <c r="AW61" s="14"/>
      <c r="AX61" s="14"/>
      <c r="AY61" s="15"/>
      <c r="AZ61" s="15"/>
      <c r="BA61" s="15"/>
    </row>
    <row r="62" spans="1:53" ht="12.75">
      <c r="A62" s="7"/>
      <c r="B62" s="7"/>
      <c r="C62" s="7"/>
      <c r="D62" s="8"/>
      <c r="E62" s="8"/>
      <c r="G62" s="10"/>
      <c r="H62" s="10"/>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2"/>
      <c r="AQ62" s="12"/>
      <c r="AR62" s="13"/>
      <c r="AS62" s="13"/>
      <c r="AT62" s="13"/>
      <c r="AU62" s="25"/>
      <c r="AV62" s="25"/>
      <c r="AW62" s="14"/>
      <c r="AX62" s="14"/>
      <c r="AY62" s="15"/>
      <c r="AZ62" s="15"/>
      <c r="BA62" s="15"/>
    </row>
    <row r="63" spans="1:53" ht="12.75">
      <c r="A63" s="7"/>
      <c r="B63" s="7"/>
      <c r="C63" s="7"/>
      <c r="D63" s="8"/>
      <c r="E63" s="8"/>
      <c r="G63" s="10"/>
      <c r="H63" s="10"/>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2"/>
      <c r="AQ63" s="12"/>
      <c r="AR63" s="13"/>
      <c r="AS63" s="13"/>
      <c r="AT63" s="13"/>
      <c r="AU63" s="25"/>
      <c r="AV63" s="25"/>
      <c r="AW63" s="14"/>
      <c r="AX63" s="14"/>
      <c r="AY63" s="15"/>
      <c r="AZ63" s="15"/>
      <c r="BA63" s="15"/>
    </row>
    <row r="64" spans="1:53" ht="12.75">
      <c r="A64" s="7"/>
      <c r="B64" s="7"/>
      <c r="C64" s="7"/>
      <c r="D64" s="8"/>
      <c r="E64" s="8"/>
      <c r="G64" s="10"/>
      <c r="H64" s="10"/>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2"/>
      <c r="AQ64" s="12"/>
      <c r="AR64" s="13"/>
      <c r="AS64" s="13"/>
      <c r="AT64" s="13"/>
      <c r="AU64" s="25"/>
      <c r="AV64" s="25"/>
      <c r="AW64" s="14"/>
      <c r="AX64" s="14"/>
      <c r="AY64" s="15"/>
      <c r="AZ64" s="15"/>
      <c r="BA64" s="15"/>
    </row>
    <row r="65" spans="1:53" ht="12.75">
      <c r="A65" s="7"/>
      <c r="B65" s="7"/>
      <c r="C65" s="7"/>
      <c r="D65" s="8"/>
      <c r="E65" s="8"/>
      <c r="G65" s="10"/>
      <c r="H65" s="10"/>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2"/>
      <c r="AQ65" s="12"/>
      <c r="AR65" s="13"/>
      <c r="AS65" s="13"/>
      <c r="AT65" s="13"/>
      <c r="AU65" s="25"/>
      <c r="AV65" s="25"/>
      <c r="AW65" s="14"/>
      <c r="AX65" s="14"/>
      <c r="AY65" s="15"/>
      <c r="AZ65" s="15"/>
      <c r="BA65" s="15"/>
    </row>
    <row r="66" spans="1:53" ht="12.75">
      <c r="A66" s="7"/>
      <c r="B66" s="7"/>
      <c r="C66" s="7"/>
      <c r="D66" s="8"/>
      <c r="E66" s="8"/>
      <c r="G66" s="10"/>
      <c r="H66" s="10"/>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2"/>
      <c r="AQ66" s="12"/>
      <c r="AR66" s="13"/>
      <c r="AS66" s="13"/>
      <c r="AT66" s="13"/>
      <c r="AU66" s="25"/>
      <c r="AV66" s="25"/>
      <c r="AW66" s="14"/>
      <c r="AX66" s="14"/>
      <c r="AY66" s="15"/>
      <c r="AZ66" s="15"/>
      <c r="BA66" s="15"/>
    </row>
    <row r="67" spans="1:53" ht="12.75">
      <c r="A67" s="7"/>
      <c r="B67" s="7"/>
      <c r="C67" s="7"/>
      <c r="D67" s="8"/>
      <c r="E67" s="8"/>
      <c r="G67" s="10"/>
      <c r="H67" s="10"/>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2"/>
      <c r="AQ67" s="12"/>
      <c r="AR67" s="13"/>
      <c r="AS67" s="13"/>
      <c r="AT67" s="13"/>
      <c r="AU67" s="25"/>
      <c r="AV67" s="25"/>
      <c r="AW67" s="14"/>
      <c r="AX67" s="14"/>
      <c r="AY67" s="15"/>
      <c r="AZ67" s="15"/>
      <c r="BA67" s="15"/>
    </row>
    <row r="68" spans="1:53" ht="12.75">
      <c r="A68" s="7"/>
      <c r="B68" s="7"/>
      <c r="C68" s="7"/>
      <c r="D68" s="8"/>
      <c r="E68" s="8"/>
      <c r="G68" s="10"/>
      <c r="H68" s="10"/>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2"/>
      <c r="AQ68" s="12"/>
      <c r="AR68" s="13"/>
      <c r="AS68" s="13"/>
      <c r="AT68" s="13"/>
      <c r="AU68" s="25"/>
      <c r="AV68" s="25"/>
      <c r="AW68" s="14"/>
      <c r="AX68" s="14"/>
      <c r="AY68" s="15"/>
      <c r="AZ68" s="15"/>
      <c r="BA68" s="15"/>
    </row>
    <row r="69" spans="1:53" ht="12.75">
      <c r="A69" s="7"/>
      <c r="B69" s="7"/>
      <c r="C69" s="7"/>
      <c r="D69" s="8"/>
      <c r="E69" s="8"/>
      <c r="G69" s="10"/>
      <c r="H69" s="10"/>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2"/>
      <c r="AQ69" s="12"/>
      <c r="AR69" s="13"/>
      <c r="AS69" s="13"/>
      <c r="AT69" s="13"/>
      <c r="AU69" s="25"/>
      <c r="AV69" s="25"/>
      <c r="AW69" s="14"/>
      <c r="AX69" s="14"/>
      <c r="AY69" s="15"/>
      <c r="AZ69" s="15"/>
      <c r="BA69" s="15"/>
    </row>
    <row r="70" spans="1:53" ht="12.75">
      <c r="A70" s="7"/>
      <c r="B70" s="7"/>
      <c r="C70" s="7"/>
      <c r="D70" s="8"/>
      <c r="E70" s="8"/>
      <c r="G70" s="10"/>
      <c r="H70" s="10"/>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2"/>
      <c r="AQ70" s="12"/>
      <c r="AR70" s="13"/>
      <c r="AS70" s="13"/>
      <c r="AT70" s="13"/>
      <c r="AU70" s="25"/>
      <c r="AV70" s="25"/>
      <c r="AW70" s="14"/>
      <c r="AX70" s="14"/>
      <c r="AY70" s="15"/>
      <c r="AZ70" s="15"/>
      <c r="BA70" s="15"/>
    </row>
    <row r="71" spans="1:53" ht="12.75">
      <c r="A71" s="7"/>
      <c r="B71" s="7"/>
      <c r="C71" s="7"/>
      <c r="D71" s="8"/>
      <c r="E71" s="8"/>
      <c r="G71" s="10"/>
      <c r="H71" s="10"/>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2"/>
      <c r="AQ71" s="12"/>
      <c r="AR71" s="13"/>
      <c r="AS71" s="13"/>
      <c r="AT71" s="13"/>
      <c r="AU71" s="25"/>
      <c r="AV71" s="25"/>
      <c r="AW71" s="14"/>
      <c r="AX71" s="14"/>
      <c r="AY71" s="15"/>
      <c r="AZ71" s="15"/>
      <c r="BA71" s="15"/>
    </row>
    <row r="72" spans="1:53" ht="12.75">
      <c r="A72" s="7"/>
      <c r="B72" s="7"/>
      <c r="C72" s="7"/>
      <c r="D72" s="8"/>
      <c r="E72" s="8"/>
      <c r="G72" s="10"/>
      <c r="H72" s="10"/>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2"/>
      <c r="AQ72" s="12"/>
      <c r="AR72" s="13"/>
      <c r="AS72" s="13"/>
      <c r="AT72" s="13"/>
      <c r="AU72" s="25"/>
      <c r="AV72" s="25"/>
      <c r="AW72" s="14"/>
      <c r="AX72" s="14"/>
      <c r="AY72" s="15"/>
      <c r="AZ72" s="15"/>
      <c r="BA72" s="15"/>
    </row>
    <row r="73" spans="1:53" ht="12.75">
      <c r="A73" s="7"/>
      <c r="B73" s="7"/>
      <c r="C73" s="7"/>
      <c r="D73" s="8"/>
      <c r="E73" s="8"/>
      <c r="G73" s="10"/>
      <c r="H73" s="10"/>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2"/>
      <c r="AQ73" s="12"/>
      <c r="AR73" s="13"/>
      <c r="AS73" s="13"/>
      <c r="AT73" s="13"/>
      <c r="AU73" s="25"/>
      <c r="AV73" s="25"/>
      <c r="AW73" s="14"/>
      <c r="AX73" s="14"/>
      <c r="AY73" s="15"/>
      <c r="AZ73" s="15"/>
      <c r="BA73" s="15"/>
    </row>
    <row r="74" spans="1:53" ht="12.75">
      <c r="A74" s="7"/>
      <c r="B74" s="7"/>
      <c r="C74" s="7"/>
      <c r="D74" s="8"/>
      <c r="E74" s="8"/>
      <c r="G74" s="10"/>
      <c r="H74" s="10"/>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2"/>
      <c r="AQ74" s="12"/>
      <c r="AR74" s="13"/>
      <c r="AS74" s="13"/>
      <c r="AT74" s="13"/>
      <c r="AU74" s="25"/>
      <c r="AV74" s="25"/>
      <c r="AW74" s="14"/>
      <c r="AX74" s="14"/>
      <c r="AY74" s="15"/>
      <c r="AZ74" s="15"/>
      <c r="BA74" s="15"/>
    </row>
    <row r="75" spans="1:53" ht="12.75">
      <c r="A75" s="7"/>
      <c r="B75" s="7"/>
      <c r="C75" s="7"/>
      <c r="D75" s="8"/>
      <c r="E75" s="8"/>
      <c r="G75" s="10"/>
      <c r="H75" s="10"/>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2"/>
      <c r="AQ75" s="12"/>
      <c r="AR75" s="13"/>
      <c r="AS75" s="13"/>
      <c r="AT75" s="13"/>
      <c r="AU75" s="25"/>
      <c r="AV75" s="25"/>
      <c r="AW75" s="14"/>
      <c r="AX75" s="14"/>
      <c r="AY75" s="15"/>
      <c r="AZ75" s="15"/>
      <c r="BA75" s="15"/>
    </row>
    <row r="76" spans="1:53" ht="12.75">
      <c r="A76" s="7"/>
      <c r="B76" s="7"/>
      <c r="C76" s="7"/>
      <c r="D76" s="8"/>
      <c r="E76" s="8"/>
      <c r="G76" s="10"/>
      <c r="H76" s="10"/>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2"/>
      <c r="AQ76" s="12"/>
      <c r="AR76" s="13"/>
      <c r="AS76" s="13"/>
      <c r="AT76" s="13"/>
      <c r="AU76" s="25"/>
      <c r="AV76" s="25"/>
      <c r="AW76" s="14"/>
      <c r="AX76" s="14"/>
      <c r="AY76" s="15"/>
      <c r="AZ76" s="15"/>
      <c r="BA76" s="15"/>
    </row>
    <row r="77" spans="1:53" ht="12.75">
      <c r="A77" s="7"/>
      <c r="B77" s="7"/>
      <c r="C77" s="7"/>
      <c r="D77" s="8"/>
      <c r="E77" s="8"/>
      <c r="G77" s="10"/>
      <c r="H77" s="10"/>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2"/>
      <c r="AQ77" s="12"/>
      <c r="AR77" s="13"/>
      <c r="AS77" s="13"/>
      <c r="AT77" s="13"/>
      <c r="AU77" s="25"/>
      <c r="AV77" s="25"/>
      <c r="AW77" s="14"/>
      <c r="AX77" s="14"/>
      <c r="AY77" s="15"/>
      <c r="AZ77" s="15"/>
      <c r="BA77" s="15"/>
    </row>
    <row r="78" spans="1:53" ht="12.75">
      <c r="A78" s="7"/>
      <c r="B78" s="7"/>
      <c r="C78" s="7"/>
      <c r="D78" s="8"/>
      <c r="E78" s="8"/>
      <c r="G78" s="10"/>
      <c r="H78" s="10"/>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2"/>
      <c r="AQ78" s="12"/>
      <c r="AR78" s="13"/>
      <c r="AS78" s="13"/>
      <c r="AT78" s="13"/>
      <c r="AU78" s="25"/>
      <c r="AV78" s="25"/>
      <c r="AW78" s="14"/>
      <c r="AX78" s="14"/>
      <c r="AY78" s="15"/>
      <c r="AZ78" s="15"/>
      <c r="BA78" s="15"/>
    </row>
    <row r="79" spans="1:53" ht="12.75">
      <c r="A79" s="7"/>
      <c r="B79" s="7"/>
      <c r="C79" s="7"/>
      <c r="D79" s="8"/>
      <c r="E79" s="8"/>
      <c r="G79" s="10"/>
      <c r="H79" s="10"/>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2"/>
      <c r="AQ79" s="12"/>
      <c r="AR79" s="13"/>
      <c r="AS79" s="13"/>
      <c r="AT79" s="13"/>
      <c r="AU79" s="25"/>
      <c r="AV79" s="25"/>
      <c r="AW79" s="14"/>
      <c r="AX79" s="14"/>
      <c r="AY79" s="15"/>
      <c r="AZ79" s="15"/>
      <c r="BA79" s="15"/>
    </row>
    <row r="80" spans="1:53" ht="12.75">
      <c r="A80" s="7"/>
      <c r="B80" s="7"/>
      <c r="C80" s="7"/>
      <c r="D80" s="8"/>
      <c r="E80" s="8"/>
      <c r="G80" s="10"/>
      <c r="H80" s="10"/>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2"/>
      <c r="AQ80" s="12"/>
      <c r="AR80" s="13"/>
      <c r="AS80" s="13"/>
      <c r="AT80" s="13"/>
      <c r="AU80" s="25"/>
      <c r="AV80" s="25"/>
      <c r="AW80" s="14"/>
      <c r="AX80" s="14"/>
      <c r="AY80" s="15"/>
      <c r="AZ80" s="15"/>
      <c r="BA80" s="15"/>
    </row>
    <row r="81" spans="1:53" ht="12.75">
      <c r="A81" s="7"/>
      <c r="B81" s="7"/>
      <c r="C81" s="7"/>
      <c r="D81" s="8"/>
      <c r="E81" s="8"/>
      <c r="G81" s="10"/>
      <c r="H81" s="10"/>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2"/>
      <c r="AQ81" s="12"/>
      <c r="AR81" s="13"/>
      <c r="AS81" s="13"/>
      <c r="AT81" s="13"/>
      <c r="AU81" s="25"/>
      <c r="AV81" s="25"/>
      <c r="AW81" s="14"/>
      <c r="AX81" s="14"/>
      <c r="AY81" s="15"/>
      <c r="AZ81" s="15"/>
      <c r="BA81" s="15"/>
    </row>
    <row r="82" spans="1:53" ht="12.75">
      <c r="A82" s="7"/>
      <c r="B82" s="7"/>
      <c r="C82" s="7"/>
      <c r="D82" s="8"/>
      <c r="E82" s="8"/>
      <c r="G82" s="10"/>
      <c r="H82" s="10"/>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2"/>
      <c r="AQ82" s="12"/>
      <c r="AR82" s="13"/>
      <c r="AS82" s="13"/>
      <c r="AT82" s="13"/>
      <c r="AU82" s="25"/>
      <c r="AV82" s="25"/>
      <c r="AW82" s="14"/>
      <c r="AX82" s="14"/>
      <c r="AY82" s="15"/>
      <c r="AZ82" s="15"/>
      <c r="BA82" s="15"/>
    </row>
    <row r="83" spans="1:53" ht="12.75">
      <c r="A83" s="7"/>
      <c r="B83" s="7"/>
      <c r="C83" s="7"/>
      <c r="D83" s="8"/>
      <c r="E83" s="8"/>
      <c r="G83" s="10"/>
      <c r="H83" s="10"/>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2"/>
      <c r="AQ83" s="12"/>
      <c r="AR83" s="13"/>
      <c r="AS83" s="13"/>
      <c r="AT83" s="13"/>
      <c r="AU83" s="25"/>
      <c r="AV83" s="25"/>
      <c r="AW83" s="14"/>
      <c r="AX83" s="14"/>
      <c r="AY83" s="15"/>
      <c r="AZ83" s="15"/>
      <c r="BA83" s="15"/>
    </row>
    <row r="84" spans="1:53" ht="12.75">
      <c r="A84" s="7"/>
      <c r="B84" s="7"/>
      <c r="C84" s="7"/>
      <c r="D84" s="8"/>
      <c r="E84" s="8"/>
      <c r="G84" s="10"/>
      <c r="H84" s="10"/>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2"/>
      <c r="AQ84" s="12"/>
      <c r="AR84" s="13"/>
      <c r="AS84" s="13"/>
      <c r="AT84" s="13"/>
      <c r="AU84" s="25"/>
      <c r="AV84" s="25"/>
      <c r="AW84" s="14"/>
      <c r="AX84" s="14"/>
      <c r="AY84" s="15"/>
      <c r="AZ84" s="15"/>
      <c r="BA84" s="15"/>
    </row>
    <row r="85" spans="1:53" ht="12.75">
      <c r="A85" s="7"/>
      <c r="B85" s="7"/>
      <c r="C85" s="7"/>
      <c r="D85" s="8"/>
      <c r="E85" s="8"/>
      <c r="G85" s="10"/>
      <c r="H85" s="10"/>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2"/>
      <c r="AQ85" s="12"/>
      <c r="AR85" s="13"/>
      <c r="AS85" s="13"/>
      <c r="AT85" s="13"/>
      <c r="AU85" s="25"/>
      <c r="AV85" s="25"/>
      <c r="AW85" s="14"/>
      <c r="AX85" s="14"/>
      <c r="AY85" s="15"/>
      <c r="AZ85" s="15"/>
      <c r="BA85" s="15"/>
    </row>
    <row r="86" spans="1:53" ht="12.75">
      <c r="A86" s="7"/>
      <c r="B86" s="7"/>
      <c r="C86" s="7"/>
      <c r="D86" s="8"/>
      <c r="E86" s="8"/>
      <c r="G86" s="10"/>
      <c r="H86" s="10"/>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2"/>
      <c r="AQ86" s="12"/>
      <c r="AR86" s="13"/>
      <c r="AS86" s="13"/>
      <c r="AT86" s="13"/>
      <c r="AU86" s="25"/>
      <c r="AV86" s="25"/>
      <c r="AW86" s="14"/>
      <c r="AX86" s="14"/>
      <c r="AY86" s="15"/>
      <c r="AZ86" s="15"/>
      <c r="BA86" s="15"/>
    </row>
    <row r="87" spans="1:53" ht="12.75">
      <c r="A87" s="7"/>
      <c r="B87" s="7"/>
      <c r="C87" s="7"/>
      <c r="D87" s="8"/>
      <c r="E87" s="8"/>
      <c r="G87" s="10"/>
      <c r="H87" s="10"/>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2"/>
      <c r="AQ87" s="12"/>
      <c r="AR87" s="13"/>
      <c r="AS87" s="13"/>
      <c r="AT87" s="13"/>
      <c r="AU87" s="25"/>
      <c r="AV87" s="25"/>
      <c r="AW87" s="14"/>
      <c r="AX87" s="14"/>
      <c r="AY87" s="15"/>
      <c r="AZ87" s="15"/>
      <c r="BA87" s="15"/>
    </row>
    <row r="88" spans="1:53" ht="12.75">
      <c r="A88" s="7"/>
      <c r="B88" s="7"/>
      <c r="C88" s="7"/>
      <c r="D88" s="8"/>
      <c r="E88" s="8"/>
      <c r="G88" s="10"/>
      <c r="H88" s="10"/>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2"/>
      <c r="AQ88" s="12"/>
      <c r="AR88" s="13"/>
      <c r="AS88" s="13"/>
      <c r="AT88" s="13"/>
      <c r="AU88" s="25"/>
      <c r="AV88" s="25"/>
      <c r="AW88" s="14"/>
      <c r="AX88" s="14"/>
      <c r="AY88" s="15"/>
      <c r="AZ88" s="15"/>
      <c r="BA88" s="15"/>
    </row>
    <row r="89" spans="1:53" ht="12.75">
      <c r="A89" s="7"/>
      <c r="B89" s="7"/>
      <c r="C89" s="7"/>
      <c r="D89" s="8"/>
      <c r="E89" s="8"/>
      <c r="G89" s="10"/>
      <c r="H89" s="10"/>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2"/>
      <c r="AQ89" s="12"/>
      <c r="AR89" s="13"/>
      <c r="AS89" s="13"/>
      <c r="AT89" s="13"/>
      <c r="AU89" s="25"/>
      <c r="AV89" s="25"/>
      <c r="AW89" s="14"/>
      <c r="AX89" s="14"/>
      <c r="AY89" s="15"/>
      <c r="AZ89" s="15"/>
      <c r="BA89" s="15"/>
    </row>
    <row r="90" spans="1:53" ht="12.75">
      <c r="A90" s="7"/>
      <c r="B90" s="7"/>
      <c r="C90" s="7"/>
      <c r="D90" s="8"/>
      <c r="E90" s="8"/>
      <c r="G90" s="10"/>
      <c r="H90" s="10"/>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2"/>
      <c r="AQ90" s="12"/>
      <c r="AR90" s="13"/>
      <c r="AS90" s="13"/>
      <c r="AT90" s="13"/>
      <c r="AU90" s="25"/>
      <c r="AV90" s="25"/>
      <c r="AW90" s="14"/>
      <c r="AX90" s="14"/>
      <c r="AY90" s="15"/>
      <c r="AZ90" s="15"/>
      <c r="BA90" s="15"/>
    </row>
    <row r="91" spans="1:53" ht="12.75">
      <c r="A91" s="7"/>
      <c r="B91" s="7"/>
      <c r="C91" s="7"/>
      <c r="D91" s="8"/>
      <c r="E91" s="8"/>
      <c r="G91" s="10"/>
      <c r="H91" s="10"/>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2"/>
      <c r="AQ91" s="12"/>
      <c r="AR91" s="13"/>
      <c r="AS91" s="13"/>
      <c r="AT91" s="13"/>
      <c r="AU91" s="25"/>
      <c r="AV91" s="25"/>
      <c r="AW91" s="14"/>
      <c r="AX91" s="14"/>
      <c r="AY91" s="15"/>
      <c r="AZ91" s="15"/>
      <c r="BA91" s="15"/>
    </row>
    <row r="92" spans="1:53" ht="12.75">
      <c r="A92" s="7"/>
      <c r="B92" s="7"/>
      <c r="C92" s="7"/>
      <c r="D92" s="8"/>
      <c r="E92" s="8"/>
      <c r="G92" s="10"/>
      <c r="H92" s="10"/>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2"/>
      <c r="AQ92" s="12"/>
      <c r="AR92" s="13"/>
      <c r="AS92" s="13"/>
      <c r="AT92" s="13"/>
      <c r="AU92" s="25"/>
      <c r="AV92" s="25"/>
      <c r="AW92" s="14"/>
      <c r="AX92" s="14"/>
      <c r="AY92" s="15"/>
      <c r="AZ92" s="15"/>
      <c r="BA92" s="15"/>
    </row>
    <row r="93" spans="1:53" ht="12.75">
      <c r="A93" s="7"/>
      <c r="B93" s="7"/>
      <c r="C93" s="7"/>
      <c r="D93" s="8"/>
      <c r="E93" s="8"/>
      <c r="G93" s="10"/>
      <c r="H93" s="10"/>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2"/>
      <c r="AQ93" s="12"/>
      <c r="AR93" s="13"/>
      <c r="AS93" s="13"/>
      <c r="AT93" s="13"/>
      <c r="AU93" s="25"/>
      <c r="AV93" s="25"/>
      <c r="AW93" s="14"/>
      <c r="AX93" s="14"/>
      <c r="AY93" s="15"/>
      <c r="AZ93" s="15"/>
      <c r="BA93" s="15"/>
    </row>
    <row r="94" spans="1:53" ht="12.75">
      <c r="A94" s="7"/>
      <c r="B94" s="7"/>
      <c r="C94" s="7"/>
      <c r="D94" s="8"/>
      <c r="E94" s="8"/>
      <c r="G94" s="10"/>
      <c r="H94" s="10"/>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2"/>
      <c r="AQ94" s="12"/>
      <c r="AR94" s="13"/>
      <c r="AS94" s="13"/>
      <c r="AT94" s="13"/>
      <c r="AU94" s="25"/>
      <c r="AV94" s="25"/>
      <c r="AW94" s="14"/>
      <c r="AX94" s="14"/>
      <c r="AY94" s="15"/>
      <c r="AZ94" s="15"/>
      <c r="BA94" s="15"/>
    </row>
    <row r="95" spans="1:53" ht="12.75">
      <c r="A95" s="7"/>
      <c r="B95" s="7"/>
      <c r="C95" s="7"/>
      <c r="D95" s="8"/>
      <c r="E95" s="8"/>
      <c r="G95" s="10"/>
      <c r="H95" s="10"/>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2"/>
      <c r="AQ95" s="12"/>
      <c r="AR95" s="13"/>
      <c r="AS95" s="13"/>
      <c r="AT95" s="13"/>
      <c r="AU95" s="25"/>
      <c r="AV95" s="25"/>
      <c r="AW95" s="14"/>
      <c r="AX95" s="14"/>
      <c r="AY95" s="15"/>
      <c r="AZ95" s="15"/>
      <c r="BA95" s="15"/>
    </row>
    <row r="96" spans="1:53" ht="12.75">
      <c r="A96" s="7"/>
      <c r="B96" s="7"/>
      <c r="C96" s="7"/>
      <c r="D96" s="8"/>
      <c r="E96" s="8"/>
      <c r="G96" s="10"/>
      <c r="H96" s="10"/>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2"/>
      <c r="AQ96" s="12"/>
      <c r="AR96" s="13"/>
      <c r="AS96" s="13"/>
      <c r="AT96" s="13"/>
      <c r="AU96" s="25"/>
      <c r="AV96" s="25"/>
      <c r="AW96" s="14"/>
      <c r="AX96" s="14"/>
      <c r="AY96" s="15"/>
      <c r="AZ96" s="15"/>
      <c r="BA96" s="15"/>
    </row>
    <row r="97" spans="1:53" ht="12.75">
      <c r="A97" s="7"/>
      <c r="B97" s="7"/>
      <c r="C97" s="7"/>
      <c r="D97" s="8"/>
      <c r="E97" s="8"/>
      <c r="G97" s="10"/>
      <c r="H97" s="10"/>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2"/>
      <c r="AQ97" s="12"/>
      <c r="AR97" s="13"/>
      <c r="AS97" s="13"/>
      <c r="AT97" s="13"/>
      <c r="AU97" s="25"/>
      <c r="AV97" s="25"/>
      <c r="AW97" s="14"/>
      <c r="AX97" s="14"/>
      <c r="AY97" s="15"/>
      <c r="AZ97" s="15"/>
      <c r="BA97" s="15"/>
    </row>
    <row r="98" spans="1:53" ht="12.75">
      <c r="A98" s="7"/>
      <c r="B98" s="7"/>
      <c r="C98" s="7"/>
      <c r="D98" s="8"/>
      <c r="E98" s="8"/>
      <c r="G98" s="10"/>
      <c r="H98" s="10"/>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2"/>
      <c r="AQ98" s="12"/>
      <c r="AR98" s="13"/>
      <c r="AS98" s="13"/>
      <c r="AT98" s="13"/>
      <c r="AU98" s="25"/>
      <c r="AV98" s="25"/>
      <c r="AW98" s="14"/>
      <c r="AX98" s="14"/>
      <c r="AY98" s="15"/>
      <c r="AZ98" s="15"/>
      <c r="BA98" s="15"/>
    </row>
    <row r="99" spans="1:53" ht="12.75">
      <c r="A99" s="7"/>
      <c r="B99" s="7"/>
      <c r="C99" s="7"/>
      <c r="D99" s="8"/>
      <c r="E99" s="8"/>
      <c r="G99" s="10"/>
      <c r="H99" s="10"/>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2"/>
      <c r="AQ99" s="12"/>
      <c r="AR99" s="13"/>
      <c r="AS99" s="13"/>
      <c r="AT99" s="13"/>
      <c r="AU99" s="25"/>
      <c r="AV99" s="25"/>
      <c r="AW99" s="14"/>
      <c r="AX99" s="14"/>
      <c r="AY99" s="15"/>
      <c r="AZ99" s="15"/>
      <c r="BA99" s="15"/>
    </row>
    <row r="100" spans="1:53" ht="12.75">
      <c r="A100" s="7"/>
      <c r="B100" s="7"/>
      <c r="C100" s="7"/>
      <c r="D100" s="8"/>
      <c r="E100" s="8"/>
      <c r="G100" s="10"/>
      <c r="H100" s="10"/>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2"/>
      <c r="AQ100" s="12"/>
      <c r="AR100" s="13"/>
      <c r="AS100" s="13"/>
      <c r="AT100" s="13"/>
      <c r="AU100" s="25"/>
      <c r="AV100" s="25"/>
      <c r="AW100" s="14"/>
      <c r="AX100" s="14"/>
      <c r="AY100" s="15"/>
      <c r="AZ100" s="15"/>
      <c r="BA100" s="15"/>
    </row>
    <row r="101" spans="1:53" ht="12.75">
      <c r="A101" s="7"/>
      <c r="B101" s="7"/>
      <c r="C101" s="7"/>
      <c r="D101" s="8"/>
      <c r="E101" s="8"/>
      <c r="G101" s="10"/>
      <c r="H101" s="10"/>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2"/>
      <c r="AQ101" s="12"/>
      <c r="AR101" s="13"/>
      <c r="AS101" s="13"/>
      <c r="AT101" s="13"/>
      <c r="AU101" s="25"/>
      <c r="AV101" s="25"/>
      <c r="AW101" s="14"/>
      <c r="AX101" s="14"/>
      <c r="AY101" s="15"/>
      <c r="AZ101" s="15"/>
      <c r="BA101" s="15"/>
    </row>
    <row r="102" spans="1:53" ht="12.75">
      <c r="A102" s="7"/>
      <c r="B102" s="7"/>
      <c r="C102" s="7"/>
      <c r="D102" s="8"/>
      <c r="E102" s="8"/>
      <c r="G102" s="10"/>
      <c r="H102" s="10"/>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2"/>
      <c r="AQ102" s="12"/>
      <c r="AR102" s="13"/>
      <c r="AS102" s="13"/>
      <c r="AT102" s="13"/>
      <c r="AU102" s="25"/>
      <c r="AV102" s="25"/>
      <c r="AW102" s="14"/>
      <c r="AX102" s="14"/>
      <c r="AY102" s="15"/>
      <c r="AZ102" s="15"/>
      <c r="BA102" s="15"/>
    </row>
    <row r="103" spans="1:53" ht="12.75">
      <c r="A103" s="7"/>
      <c r="B103" s="7"/>
      <c r="C103" s="7"/>
      <c r="D103" s="8"/>
      <c r="E103" s="8"/>
      <c r="G103" s="10"/>
      <c r="H103" s="10"/>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2"/>
      <c r="AQ103" s="12"/>
      <c r="AR103" s="13"/>
      <c r="AS103" s="13"/>
      <c r="AT103" s="13"/>
      <c r="AU103" s="25"/>
      <c r="AV103" s="25"/>
      <c r="AW103" s="14"/>
      <c r="AX103" s="14"/>
      <c r="AY103" s="15"/>
      <c r="AZ103" s="15"/>
      <c r="BA103" s="15"/>
    </row>
    <row r="104" spans="1:53" ht="12.75">
      <c r="A104" s="7"/>
      <c r="B104" s="7"/>
      <c r="C104" s="7"/>
      <c r="D104" s="8"/>
      <c r="E104" s="8"/>
      <c r="G104" s="10"/>
      <c r="H104" s="10"/>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2"/>
      <c r="AQ104" s="12"/>
      <c r="AR104" s="13"/>
      <c r="AS104" s="13"/>
      <c r="AT104" s="13"/>
      <c r="AU104" s="25"/>
      <c r="AV104" s="25"/>
      <c r="AW104" s="14"/>
      <c r="AX104" s="14"/>
      <c r="AY104" s="15"/>
      <c r="AZ104" s="15"/>
      <c r="BA104" s="15"/>
    </row>
    <row r="105" spans="1:53" ht="12.75">
      <c r="A105" s="7"/>
      <c r="B105" s="7"/>
      <c r="C105" s="7"/>
      <c r="D105" s="8"/>
      <c r="E105" s="8"/>
      <c r="G105" s="10"/>
      <c r="H105" s="10"/>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2"/>
      <c r="AQ105" s="12"/>
      <c r="AR105" s="13"/>
      <c r="AS105" s="13"/>
      <c r="AT105" s="13"/>
      <c r="AU105" s="25"/>
      <c r="AV105" s="25"/>
      <c r="AW105" s="14"/>
      <c r="AX105" s="14"/>
      <c r="AY105" s="15"/>
      <c r="AZ105" s="15"/>
      <c r="BA105" s="15"/>
    </row>
    <row r="106" spans="1:53" ht="12.75">
      <c r="A106" s="7"/>
      <c r="B106" s="7"/>
      <c r="C106" s="7"/>
      <c r="D106" s="8"/>
      <c r="E106" s="8"/>
      <c r="G106" s="10"/>
      <c r="H106" s="10"/>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2"/>
      <c r="AQ106" s="12"/>
      <c r="AR106" s="13"/>
      <c r="AS106" s="13"/>
      <c r="AT106" s="13"/>
      <c r="AU106" s="25"/>
      <c r="AV106" s="25"/>
      <c r="AW106" s="14"/>
      <c r="AX106" s="14"/>
      <c r="AY106" s="15"/>
      <c r="AZ106" s="15"/>
      <c r="BA106" s="15"/>
    </row>
    <row r="107" spans="1:53" ht="12.75">
      <c r="A107" s="7"/>
      <c r="B107" s="7"/>
      <c r="C107" s="7"/>
      <c r="D107" s="8"/>
      <c r="E107" s="8"/>
      <c r="G107" s="10"/>
      <c r="H107" s="10"/>
      <c r="K107" s="11"/>
      <c r="L107" s="11"/>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2"/>
      <c r="AQ107" s="12"/>
      <c r="AR107" s="13"/>
      <c r="AS107" s="13"/>
      <c r="AT107" s="13"/>
      <c r="AU107" s="25"/>
      <c r="AV107" s="25"/>
      <c r="AW107" s="14"/>
      <c r="AX107" s="14"/>
      <c r="AY107" s="15"/>
      <c r="AZ107" s="15"/>
      <c r="BA107" s="15"/>
    </row>
    <row r="108" spans="1:53" ht="12.75">
      <c r="A108" s="7"/>
      <c r="B108" s="7"/>
      <c r="C108" s="7"/>
      <c r="D108" s="8"/>
      <c r="E108" s="8"/>
      <c r="G108" s="10"/>
      <c r="H108" s="10"/>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2"/>
      <c r="AQ108" s="12"/>
      <c r="AR108" s="13"/>
      <c r="AS108" s="13"/>
      <c r="AT108" s="13"/>
      <c r="AU108" s="25"/>
      <c r="AV108" s="25"/>
      <c r="AW108" s="14"/>
      <c r="AX108" s="14"/>
      <c r="AY108" s="15"/>
      <c r="AZ108" s="15"/>
      <c r="BA108" s="15"/>
    </row>
    <row r="109" spans="1:53" ht="12.75">
      <c r="A109" s="7"/>
      <c r="B109" s="7"/>
      <c r="C109" s="7"/>
      <c r="D109" s="8"/>
      <c r="E109" s="8"/>
      <c r="G109" s="10"/>
      <c r="H109" s="10"/>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2"/>
      <c r="AQ109" s="12"/>
      <c r="AR109" s="13"/>
      <c r="AS109" s="13"/>
      <c r="AT109" s="13"/>
      <c r="AU109" s="25"/>
      <c r="AV109" s="25"/>
      <c r="AW109" s="14"/>
      <c r="AX109" s="14"/>
      <c r="AY109" s="15"/>
      <c r="AZ109" s="15"/>
      <c r="BA109" s="15"/>
    </row>
    <row r="110" spans="1:53" ht="12.75">
      <c r="A110" s="7"/>
      <c r="B110" s="7"/>
      <c r="C110" s="7"/>
      <c r="D110" s="8"/>
      <c r="E110" s="8"/>
      <c r="G110" s="10"/>
      <c r="H110" s="10"/>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2"/>
      <c r="AQ110" s="12"/>
      <c r="AR110" s="13"/>
      <c r="AS110" s="13"/>
      <c r="AT110" s="13"/>
      <c r="AU110" s="25"/>
      <c r="AV110" s="25"/>
      <c r="AW110" s="14"/>
      <c r="AX110" s="14"/>
      <c r="AY110" s="15"/>
      <c r="AZ110" s="15"/>
      <c r="BA110" s="15"/>
    </row>
    <row r="111" spans="1:53" ht="12.75">
      <c r="A111" s="7"/>
      <c r="B111" s="7"/>
      <c r="C111" s="7"/>
      <c r="D111" s="8"/>
      <c r="E111" s="8"/>
      <c r="G111" s="10"/>
      <c r="H111" s="10"/>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2"/>
      <c r="AQ111" s="12"/>
      <c r="AR111" s="13"/>
      <c r="AS111" s="13"/>
      <c r="AT111" s="13"/>
      <c r="AU111" s="25"/>
      <c r="AV111" s="25"/>
      <c r="AW111" s="14"/>
      <c r="AX111" s="14"/>
      <c r="AY111" s="15"/>
      <c r="AZ111" s="15"/>
      <c r="BA111" s="15"/>
    </row>
    <row r="112" spans="1:53" ht="12.75">
      <c r="A112" s="7"/>
      <c r="B112" s="7"/>
      <c r="C112" s="7"/>
      <c r="D112" s="8"/>
      <c r="E112" s="8"/>
      <c r="G112" s="10"/>
      <c r="H112" s="10"/>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2"/>
      <c r="AQ112" s="12"/>
      <c r="AR112" s="13"/>
      <c r="AS112" s="13"/>
      <c r="AT112" s="13"/>
      <c r="AU112" s="25"/>
      <c r="AV112" s="25"/>
      <c r="AW112" s="14"/>
      <c r="AX112" s="14"/>
      <c r="AY112" s="15"/>
      <c r="AZ112" s="15"/>
      <c r="BA112" s="15"/>
    </row>
    <row r="113" spans="1:53" ht="12.75">
      <c r="A113" s="7"/>
      <c r="B113" s="7"/>
      <c r="C113" s="7"/>
      <c r="D113" s="8"/>
      <c r="E113" s="8"/>
      <c r="G113" s="10"/>
      <c r="H113" s="10"/>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2"/>
      <c r="AQ113" s="12"/>
      <c r="AR113" s="13"/>
      <c r="AS113" s="13"/>
      <c r="AT113" s="13"/>
      <c r="AU113" s="25"/>
      <c r="AV113" s="25"/>
      <c r="AW113" s="14"/>
      <c r="AX113" s="14"/>
      <c r="AY113" s="15"/>
      <c r="AZ113" s="15"/>
      <c r="BA113" s="15"/>
    </row>
    <row r="114" spans="1:53" ht="12.75">
      <c r="A114" s="7"/>
      <c r="B114" s="7"/>
      <c r="C114" s="7"/>
      <c r="D114" s="8"/>
      <c r="E114" s="8"/>
      <c r="G114" s="10"/>
      <c r="H114" s="10"/>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2"/>
      <c r="AQ114" s="12"/>
      <c r="AR114" s="13"/>
      <c r="AS114" s="13"/>
      <c r="AT114" s="13"/>
      <c r="AU114" s="25"/>
      <c r="AV114" s="25"/>
      <c r="AW114" s="14"/>
      <c r="AX114" s="14"/>
      <c r="AY114" s="15"/>
      <c r="AZ114" s="15"/>
      <c r="BA114" s="15"/>
    </row>
    <row r="115" spans="1:53" ht="12.75">
      <c r="A115" s="7"/>
      <c r="B115" s="7"/>
      <c r="C115" s="7"/>
      <c r="D115" s="8"/>
      <c r="E115" s="8"/>
      <c r="G115" s="10"/>
      <c r="H115" s="10"/>
      <c r="K115" s="11"/>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2"/>
      <c r="AQ115" s="12"/>
      <c r="AR115" s="13"/>
      <c r="AS115" s="13"/>
      <c r="AT115" s="13"/>
      <c r="AU115" s="25"/>
      <c r="AV115" s="25"/>
      <c r="AW115" s="14"/>
      <c r="AX115" s="14"/>
      <c r="AY115" s="15"/>
      <c r="AZ115" s="15"/>
      <c r="BA115" s="15"/>
    </row>
    <row r="116" spans="1:53" ht="12.75">
      <c r="A116" s="7"/>
      <c r="B116" s="7"/>
      <c r="C116" s="7"/>
      <c r="D116" s="8"/>
      <c r="E116" s="8"/>
      <c r="G116" s="10"/>
      <c r="H116" s="10"/>
      <c r="K116" s="11"/>
      <c r="L116" s="11"/>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2"/>
      <c r="AQ116" s="12"/>
      <c r="AR116" s="13"/>
      <c r="AS116" s="13"/>
      <c r="AT116" s="13"/>
      <c r="AU116" s="25"/>
      <c r="AV116" s="25"/>
      <c r="AW116" s="14"/>
      <c r="AX116" s="14"/>
      <c r="AY116" s="15"/>
      <c r="AZ116" s="15"/>
      <c r="BA116" s="15"/>
    </row>
    <row r="117" spans="1:53" ht="12.75">
      <c r="A117" s="7"/>
      <c r="B117" s="7"/>
      <c r="C117" s="7"/>
      <c r="D117" s="8"/>
      <c r="E117" s="8"/>
      <c r="G117" s="10"/>
      <c r="H117" s="10"/>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c r="AP117" s="12"/>
      <c r="AQ117" s="12"/>
      <c r="AR117" s="13"/>
      <c r="AS117" s="13"/>
      <c r="AT117" s="13"/>
      <c r="AU117" s="25"/>
      <c r="AV117" s="25"/>
      <c r="AW117" s="14"/>
      <c r="AX117" s="14"/>
      <c r="AY117" s="15"/>
      <c r="AZ117" s="15"/>
      <c r="BA117" s="15"/>
    </row>
    <row r="118" spans="1:53" ht="12.75">
      <c r="A118" s="7"/>
      <c r="B118" s="7"/>
      <c r="C118" s="7"/>
      <c r="D118" s="8"/>
      <c r="E118" s="8"/>
      <c r="G118" s="10"/>
      <c r="H118" s="10"/>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2"/>
      <c r="AQ118" s="12"/>
      <c r="AR118" s="13"/>
      <c r="AS118" s="13"/>
      <c r="AT118" s="13"/>
      <c r="AU118" s="25"/>
      <c r="AV118" s="25"/>
      <c r="AW118" s="14"/>
      <c r="AX118" s="14"/>
      <c r="AY118" s="15"/>
      <c r="AZ118" s="15"/>
      <c r="BA118" s="15"/>
    </row>
    <row r="119" spans="1:53" ht="12.75">
      <c r="A119" s="7"/>
      <c r="B119" s="7"/>
      <c r="C119" s="7"/>
      <c r="D119" s="8"/>
      <c r="E119" s="8"/>
      <c r="G119" s="10"/>
      <c r="H119" s="10"/>
      <c r="K119" s="11"/>
      <c r="L119" s="11"/>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c r="AP119" s="12"/>
      <c r="AQ119" s="12"/>
      <c r="AR119" s="13"/>
      <c r="AS119" s="13"/>
      <c r="AT119" s="13"/>
      <c r="AU119" s="25"/>
      <c r="AV119" s="25"/>
      <c r="AW119" s="14"/>
      <c r="AX119" s="14"/>
      <c r="AY119" s="15"/>
      <c r="AZ119" s="15"/>
      <c r="BA119" s="15"/>
    </row>
    <row r="120" spans="1:53" ht="12.75">
      <c r="A120" s="7"/>
      <c r="B120" s="7"/>
      <c r="C120" s="7"/>
      <c r="D120" s="8"/>
      <c r="E120" s="8"/>
      <c r="G120" s="10"/>
      <c r="H120" s="10"/>
      <c r="K120" s="11"/>
      <c r="L120" s="11"/>
      <c r="M120" s="11"/>
      <c r="N120" s="11"/>
      <c r="O120" s="11"/>
      <c r="P120" s="11"/>
      <c r="Q120" s="11"/>
      <c r="R120" s="11"/>
      <c r="S120" s="11"/>
      <c r="T120" s="11"/>
      <c r="U120" s="11"/>
      <c r="V120" s="11"/>
      <c r="W120" s="11"/>
      <c r="X120" s="11"/>
      <c r="Y120" s="11"/>
      <c r="Z120" s="11"/>
      <c r="AA120" s="11"/>
      <c r="AB120" s="11"/>
      <c r="AC120" s="11"/>
      <c r="AD120" s="11"/>
      <c r="AE120" s="11"/>
      <c r="AF120" s="11"/>
      <c r="AG120" s="11"/>
      <c r="AH120" s="11"/>
      <c r="AI120" s="11"/>
      <c r="AJ120" s="11"/>
      <c r="AK120" s="11"/>
      <c r="AL120" s="11"/>
      <c r="AM120" s="11"/>
      <c r="AN120" s="11"/>
      <c r="AO120" s="11"/>
      <c r="AP120" s="12"/>
      <c r="AQ120" s="12"/>
      <c r="AR120" s="13"/>
      <c r="AS120" s="13"/>
      <c r="AT120" s="13"/>
      <c r="AU120" s="25"/>
      <c r="AV120" s="25"/>
      <c r="AW120" s="14"/>
      <c r="AX120" s="14"/>
      <c r="AY120" s="15"/>
      <c r="AZ120" s="15"/>
      <c r="BA120" s="15"/>
    </row>
    <row r="121" spans="1:53" ht="12.75">
      <c r="A121" s="7"/>
      <c r="B121" s="7"/>
      <c r="C121" s="7"/>
      <c r="D121" s="8"/>
      <c r="E121" s="8"/>
      <c r="G121" s="10"/>
      <c r="H121" s="10"/>
      <c r="K121" s="11"/>
      <c r="L121" s="11"/>
      <c r="M121" s="11"/>
      <c r="N121" s="11"/>
      <c r="O121" s="11"/>
      <c r="P121" s="11"/>
      <c r="Q121" s="11"/>
      <c r="R121" s="11"/>
      <c r="S121" s="11"/>
      <c r="T121" s="11"/>
      <c r="U121" s="11"/>
      <c r="V121" s="11"/>
      <c r="W121" s="11"/>
      <c r="X121" s="11"/>
      <c r="Y121" s="11"/>
      <c r="Z121" s="11"/>
      <c r="AA121" s="11"/>
      <c r="AB121" s="11"/>
      <c r="AC121" s="11"/>
      <c r="AD121" s="11"/>
      <c r="AE121" s="11"/>
      <c r="AF121" s="11"/>
      <c r="AG121" s="11"/>
      <c r="AH121" s="11"/>
      <c r="AI121" s="11"/>
      <c r="AJ121" s="11"/>
      <c r="AK121" s="11"/>
      <c r="AL121" s="11"/>
      <c r="AM121" s="11"/>
      <c r="AN121" s="11"/>
      <c r="AO121" s="11"/>
      <c r="AP121" s="12"/>
      <c r="AQ121" s="12"/>
      <c r="AR121" s="13"/>
      <c r="AS121" s="13"/>
      <c r="AT121" s="13"/>
      <c r="AU121" s="25"/>
      <c r="AV121" s="25"/>
      <c r="AW121" s="14"/>
      <c r="AX121" s="14"/>
      <c r="AY121" s="15"/>
      <c r="AZ121" s="15"/>
      <c r="BA121" s="15"/>
    </row>
    <row r="122" spans="1:53" ht="12.75">
      <c r="A122" s="7"/>
      <c r="B122" s="7"/>
      <c r="C122" s="7"/>
      <c r="D122" s="8"/>
      <c r="E122" s="8"/>
      <c r="G122" s="10"/>
      <c r="H122" s="10"/>
      <c r="K122" s="11"/>
      <c r="L122" s="11"/>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c r="AP122" s="12"/>
      <c r="AQ122" s="12"/>
      <c r="AR122" s="13"/>
      <c r="AS122" s="13"/>
      <c r="AT122" s="13"/>
      <c r="AU122" s="25"/>
      <c r="AV122" s="25"/>
      <c r="AW122" s="14"/>
      <c r="AX122" s="14"/>
      <c r="AY122" s="15"/>
      <c r="AZ122" s="15"/>
      <c r="BA122" s="15"/>
    </row>
    <row r="123" spans="1:53" ht="12.75">
      <c r="A123" s="7"/>
      <c r="B123" s="7"/>
      <c r="C123" s="7"/>
      <c r="D123" s="8"/>
      <c r="E123" s="8"/>
      <c r="G123" s="10"/>
      <c r="H123" s="10"/>
      <c r="K123" s="11"/>
      <c r="L123" s="11"/>
      <c r="M123" s="11"/>
      <c r="N123" s="11"/>
      <c r="O123" s="11"/>
      <c r="P123" s="11"/>
      <c r="Q123" s="11"/>
      <c r="R123" s="11"/>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c r="AP123" s="12"/>
      <c r="AQ123" s="12"/>
      <c r="AR123" s="13"/>
      <c r="AS123" s="13"/>
      <c r="AT123" s="13"/>
      <c r="AU123" s="25"/>
      <c r="AV123" s="25"/>
      <c r="AW123" s="14"/>
      <c r="AX123" s="14"/>
      <c r="AY123" s="15"/>
      <c r="AZ123" s="15"/>
      <c r="BA123" s="15"/>
    </row>
    <row r="124" spans="1:53" ht="12.75">
      <c r="A124" s="7"/>
      <c r="B124" s="7"/>
      <c r="C124" s="7"/>
      <c r="D124" s="8"/>
      <c r="E124" s="8"/>
      <c r="G124" s="10"/>
      <c r="H124" s="10"/>
      <c r="K124" s="11"/>
      <c r="L124" s="11"/>
      <c r="M124" s="11"/>
      <c r="N124" s="11"/>
      <c r="O124" s="11"/>
      <c r="P124" s="11"/>
      <c r="Q124" s="11"/>
      <c r="R124" s="11"/>
      <c r="S124" s="11"/>
      <c r="T124" s="11"/>
      <c r="U124" s="11"/>
      <c r="V124" s="11"/>
      <c r="W124" s="11"/>
      <c r="X124" s="11"/>
      <c r="Y124" s="11"/>
      <c r="Z124" s="11"/>
      <c r="AA124" s="11"/>
      <c r="AB124" s="11"/>
      <c r="AC124" s="11"/>
      <c r="AD124" s="11"/>
      <c r="AE124" s="11"/>
      <c r="AF124" s="11"/>
      <c r="AG124" s="11"/>
      <c r="AH124" s="11"/>
      <c r="AI124" s="11"/>
      <c r="AJ124" s="11"/>
      <c r="AK124" s="11"/>
      <c r="AL124" s="11"/>
      <c r="AM124" s="11"/>
      <c r="AN124" s="11"/>
      <c r="AO124" s="11"/>
      <c r="AP124" s="12"/>
      <c r="AQ124" s="12"/>
      <c r="AR124" s="13"/>
      <c r="AS124" s="13"/>
      <c r="AT124" s="13"/>
      <c r="AU124" s="25"/>
      <c r="AV124" s="25"/>
      <c r="AW124" s="14"/>
      <c r="AX124" s="14"/>
      <c r="AY124" s="15"/>
      <c r="AZ124" s="15"/>
      <c r="BA124" s="15"/>
    </row>
    <row r="125" spans="1:53" ht="12.75">
      <c r="A125" s="7"/>
      <c r="B125" s="7"/>
      <c r="C125" s="7"/>
      <c r="D125" s="8"/>
      <c r="E125" s="8"/>
      <c r="G125" s="10"/>
      <c r="H125" s="10"/>
      <c r="K125" s="11"/>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c r="AP125" s="12"/>
      <c r="AQ125" s="12"/>
      <c r="AR125" s="13"/>
      <c r="AS125" s="13"/>
      <c r="AT125" s="13"/>
      <c r="AU125" s="25"/>
      <c r="AV125" s="25"/>
      <c r="AW125" s="14"/>
      <c r="AX125" s="14"/>
      <c r="AY125" s="15"/>
      <c r="AZ125" s="15"/>
      <c r="BA125" s="15"/>
    </row>
    <row r="126" spans="1:53" ht="12.75">
      <c r="A126" s="7"/>
      <c r="B126" s="7"/>
      <c r="C126" s="7"/>
      <c r="D126" s="8"/>
      <c r="E126" s="8"/>
      <c r="G126" s="10"/>
      <c r="H126" s="10"/>
      <c r="K126" s="11"/>
      <c r="L126" s="11"/>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c r="AP126" s="12"/>
      <c r="AQ126" s="12"/>
      <c r="AR126" s="13"/>
      <c r="AS126" s="13"/>
      <c r="AT126" s="13"/>
      <c r="AU126" s="25"/>
      <c r="AV126" s="25"/>
      <c r="AW126" s="14"/>
      <c r="AX126" s="14"/>
      <c r="AY126" s="15"/>
      <c r="AZ126" s="15"/>
      <c r="BA126" s="15"/>
    </row>
    <row r="127" spans="1:53" ht="12.75">
      <c r="A127" s="7"/>
      <c r="B127" s="7"/>
      <c r="C127" s="7"/>
      <c r="D127" s="8"/>
      <c r="E127" s="8"/>
      <c r="G127" s="10"/>
      <c r="H127" s="10"/>
      <c r="K127" s="11"/>
      <c r="L127" s="11"/>
      <c r="M127" s="11"/>
      <c r="N127" s="11"/>
      <c r="O127" s="11"/>
      <c r="P127" s="11"/>
      <c r="Q127" s="11"/>
      <c r="R127" s="11"/>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c r="AP127" s="12"/>
      <c r="AQ127" s="12"/>
      <c r="AR127" s="13"/>
      <c r="AS127" s="13"/>
      <c r="AT127" s="13"/>
      <c r="AU127" s="25"/>
      <c r="AV127" s="25"/>
      <c r="AW127" s="14"/>
      <c r="AX127" s="14"/>
      <c r="AY127" s="15"/>
      <c r="AZ127" s="15"/>
      <c r="BA127" s="15"/>
    </row>
    <row r="128" spans="1:53" ht="12.75">
      <c r="A128" s="7"/>
      <c r="B128" s="7"/>
      <c r="C128" s="7"/>
      <c r="D128" s="8"/>
      <c r="E128" s="8"/>
      <c r="G128" s="10"/>
      <c r="H128" s="10"/>
      <c r="K128" s="11"/>
      <c r="L128" s="11"/>
      <c r="M128" s="11"/>
      <c r="N128" s="11"/>
      <c r="O128" s="11"/>
      <c r="P128" s="11"/>
      <c r="Q128" s="11"/>
      <c r="R128" s="11"/>
      <c r="S128" s="11"/>
      <c r="T128" s="11"/>
      <c r="U128" s="11"/>
      <c r="V128" s="11"/>
      <c r="W128" s="11"/>
      <c r="X128" s="11"/>
      <c r="Y128" s="11"/>
      <c r="Z128" s="11"/>
      <c r="AA128" s="11"/>
      <c r="AB128" s="11"/>
      <c r="AC128" s="11"/>
      <c r="AD128" s="11"/>
      <c r="AE128" s="11"/>
      <c r="AF128" s="11"/>
      <c r="AG128" s="11"/>
      <c r="AH128" s="11"/>
      <c r="AI128" s="11"/>
      <c r="AJ128" s="11"/>
      <c r="AK128" s="11"/>
      <c r="AL128" s="11"/>
      <c r="AM128" s="11"/>
      <c r="AN128" s="11"/>
      <c r="AO128" s="11"/>
      <c r="AP128" s="12"/>
      <c r="AQ128" s="12"/>
      <c r="AR128" s="13"/>
      <c r="AS128" s="13"/>
      <c r="AT128" s="13"/>
      <c r="AU128" s="25"/>
      <c r="AV128" s="25"/>
      <c r="AW128" s="14"/>
      <c r="AX128" s="14"/>
      <c r="AY128" s="15"/>
      <c r="AZ128" s="15"/>
      <c r="BA128" s="15"/>
    </row>
    <row r="129" spans="1:53" ht="12.75">
      <c r="A129" s="7"/>
      <c r="B129" s="7"/>
      <c r="C129" s="7"/>
      <c r="D129" s="8"/>
      <c r="E129" s="8"/>
      <c r="G129" s="10"/>
      <c r="H129" s="10"/>
      <c r="K129" s="11"/>
      <c r="L129" s="11"/>
      <c r="M129" s="11"/>
      <c r="N129" s="11"/>
      <c r="O129" s="11"/>
      <c r="P129" s="11"/>
      <c r="Q129" s="11"/>
      <c r="R129" s="11"/>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c r="AP129" s="12"/>
      <c r="AQ129" s="12"/>
      <c r="AR129" s="13"/>
      <c r="AS129" s="13"/>
      <c r="AT129" s="13"/>
      <c r="AU129" s="25"/>
      <c r="AV129" s="25"/>
      <c r="AW129" s="14"/>
      <c r="AX129" s="14"/>
      <c r="AY129" s="15"/>
      <c r="AZ129" s="15"/>
      <c r="BA129" s="15"/>
    </row>
    <row r="130" spans="1:53" ht="12.75">
      <c r="A130" s="7"/>
      <c r="B130" s="7"/>
      <c r="C130" s="7"/>
      <c r="D130" s="8"/>
      <c r="E130" s="8"/>
      <c r="G130" s="10"/>
      <c r="H130" s="10"/>
      <c r="K130" s="11"/>
      <c r="L130" s="11"/>
      <c r="M130" s="11"/>
      <c r="N130" s="11"/>
      <c r="O130" s="11"/>
      <c r="P130" s="11"/>
      <c r="Q130" s="11"/>
      <c r="R130" s="11"/>
      <c r="S130" s="11"/>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c r="AP130" s="12"/>
      <c r="AQ130" s="12"/>
      <c r="AR130" s="13"/>
      <c r="AS130" s="13"/>
      <c r="AT130" s="13"/>
      <c r="AU130" s="25"/>
      <c r="AV130" s="25"/>
      <c r="AW130" s="14"/>
      <c r="AX130" s="14"/>
      <c r="AY130" s="15"/>
      <c r="AZ130" s="15"/>
      <c r="BA130" s="15"/>
    </row>
    <row r="131" spans="1:53" ht="12.75">
      <c r="A131" s="7"/>
      <c r="B131" s="7"/>
      <c r="C131" s="7"/>
      <c r="D131" s="8"/>
      <c r="E131" s="8"/>
      <c r="G131" s="10"/>
      <c r="H131" s="10"/>
      <c r="K131" s="11"/>
      <c r="L131" s="11"/>
      <c r="M131" s="11"/>
      <c r="N131" s="11"/>
      <c r="O131" s="11"/>
      <c r="P131" s="11"/>
      <c r="Q131" s="11"/>
      <c r="R131" s="11"/>
      <c r="S131" s="11"/>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c r="AP131" s="12"/>
      <c r="AQ131" s="12"/>
      <c r="AR131" s="13"/>
      <c r="AS131" s="13"/>
      <c r="AT131" s="13"/>
      <c r="AU131" s="25"/>
      <c r="AV131" s="25"/>
      <c r="AW131" s="14"/>
      <c r="AX131" s="14"/>
      <c r="AY131" s="15"/>
      <c r="AZ131" s="15"/>
      <c r="BA131" s="15"/>
    </row>
    <row r="132" spans="1:53" ht="12.75">
      <c r="A132" s="7"/>
      <c r="B132" s="7"/>
      <c r="C132" s="7"/>
      <c r="D132" s="8"/>
      <c r="E132" s="8"/>
      <c r="G132" s="10"/>
      <c r="H132" s="10"/>
      <c r="K132" s="11"/>
      <c r="L132" s="11"/>
      <c r="M132" s="11"/>
      <c r="N132" s="11"/>
      <c r="O132" s="11"/>
      <c r="P132" s="11"/>
      <c r="Q132" s="11"/>
      <c r="R132" s="11"/>
      <c r="S132" s="11"/>
      <c r="T132" s="11"/>
      <c r="U132" s="11"/>
      <c r="V132" s="11"/>
      <c r="W132" s="11"/>
      <c r="X132" s="11"/>
      <c r="Y132" s="11"/>
      <c r="Z132" s="11"/>
      <c r="AA132" s="11"/>
      <c r="AB132" s="11"/>
      <c r="AC132" s="11"/>
      <c r="AD132" s="11"/>
      <c r="AE132" s="11"/>
      <c r="AF132" s="11"/>
      <c r="AG132" s="11"/>
      <c r="AH132" s="11"/>
      <c r="AI132" s="11"/>
      <c r="AJ132" s="11"/>
      <c r="AK132" s="11"/>
      <c r="AL132" s="11"/>
      <c r="AM132" s="11"/>
      <c r="AN132" s="11"/>
      <c r="AO132" s="11"/>
      <c r="AP132" s="12"/>
      <c r="AQ132" s="12"/>
      <c r="AR132" s="13"/>
      <c r="AS132" s="13"/>
      <c r="AT132" s="13"/>
      <c r="AU132" s="25"/>
      <c r="AV132" s="25"/>
      <c r="AW132" s="14"/>
      <c r="AX132" s="14"/>
      <c r="AY132" s="15"/>
      <c r="AZ132" s="15"/>
      <c r="BA132" s="15"/>
    </row>
    <row r="133" spans="1:53" ht="12.75">
      <c r="A133" s="7"/>
      <c r="B133" s="7"/>
      <c r="C133" s="7"/>
      <c r="D133" s="8"/>
      <c r="E133" s="8"/>
      <c r="G133" s="10"/>
      <c r="H133" s="10"/>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2"/>
      <c r="AQ133" s="12"/>
      <c r="AR133" s="13"/>
      <c r="AS133" s="13"/>
      <c r="AT133" s="13"/>
      <c r="AU133" s="25"/>
      <c r="AV133" s="25"/>
      <c r="AW133" s="14"/>
      <c r="AX133" s="14"/>
      <c r="AY133" s="15"/>
      <c r="AZ133" s="15"/>
      <c r="BA133" s="15"/>
    </row>
    <row r="134" spans="1:53" ht="12.75">
      <c r="A134" s="7"/>
      <c r="B134" s="7"/>
      <c r="C134" s="7"/>
      <c r="D134" s="8"/>
      <c r="E134" s="8"/>
      <c r="G134" s="10"/>
      <c r="H134" s="10"/>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2"/>
      <c r="AQ134" s="12"/>
      <c r="AR134" s="13"/>
      <c r="AS134" s="13"/>
      <c r="AT134" s="13"/>
      <c r="AU134" s="25"/>
      <c r="AV134" s="25"/>
      <c r="AW134" s="14"/>
      <c r="AX134" s="14"/>
      <c r="AY134" s="15"/>
      <c r="AZ134" s="15"/>
      <c r="BA134" s="15"/>
    </row>
    <row r="135" spans="1:53" ht="12.75">
      <c r="A135" s="7"/>
      <c r="B135" s="7"/>
      <c r="C135" s="7"/>
      <c r="D135" s="8"/>
      <c r="E135" s="8"/>
      <c r="G135" s="10"/>
      <c r="H135" s="10"/>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2"/>
      <c r="AQ135" s="12"/>
      <c r="AR135" s="13"/>
      <c r="AS135" s="13"/>
      <c r="AT135" s="13"/>
      <c r="AU135" s="25"/>
      <c r="AV135" s="25"/>
      <c r="AW135" s="14"/>
      <c r="AX135" s="14"/>
      <c r="AY135" s="15"/>
      <c r="AZ135" s="15"/>
      <c r="BA135" s="15"/>
    </row>
    <row r="136" spans="1:53" ht="12.75">
      <c r="A136" s="7"/>
      <c r="B136" s="7"/>
      <c r="C136" s="7"/>
      <c r="D136" s="8"/>
      <c r="E136" s="8"/>
      <c r="G136" s="10"/>
      <c r="H136" s="10"/>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2"/>
      <c r="AQ136" s="12"/>
      <c r="AR136" s="13"/>
      <c r="AS136" s="13"/>
      <c r="AT136" s="13"/>
      <c r="AU136" s="25"/>
      <c r="AV136" s="25"/>
      <c r="AW136" s="14"/>
      <c r="AX136" s="14"/>
      <c r="AY136" s="15"/>
      <c r="AZ136" s="15"/>
      <c r="BA136" s="15"/>
    </row>
    <row r="137" spans="1:53" ht="12.75">
      <c r="A137" s="7"/>
      <c r="B137" s="7"/>
      <c r="C137" s="7"/>
      <c r="D137" s="8"/>
      <c r="E137" s="8"/>
      <c r="G137" s="10"/>
      <c r="H137" s="10"/>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2"/>
      <c r="AQ137" s="12"/>
      <c r="AR137" s="13"/>
      <c r="AS137" s="13"/>
      <c r="AT137" s="13"/>
      <c r="AU137" s="25"/>
      <c r="AV137" s="25"/>
      <c r="AW137" s="14"/>
      <c r="AX137" s="14"/>
      <c r="AY137" s="15"/>
      <c r="AZ137" s="15"/>
      <c r="BA137" s="15"/>
    </row>
    <row r="138" spans="1:53" ht="12.75">
      <c r="A138" s="7"/>
      <c r="B138" s="7"/>
      <c r="C138" s="7"/>
      <c r="D138" s="8"/>
      <c r="E138" s="8"/>
      <c r="G138" s="10"/>
      <c r="H138" s="10"/>
      <c r="K138" s="11"/>
      <c r="L138" s="11"/>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c r="AP138" s="12"/>
      <c r="AQ138" s="12"/>
      <c r="AR138" s="13"/>
      <c r="AS138" s="13"/>
      <c r="AT138" s="13"/>
      <c r="AU138" s="25"/>
      <c r="AV138" s="25"/>
      <c r="AW138" s="14"/>
      <c r="AX138" s="14"/>
      <c r="AY138" s="15"/>
      <c r="AZ138" s="15"/>
      <c r="BA138" s="15"/>
    </row>
    <row r="139" spans="1:53" ht="12.75">
      <c r="A139" s="7"/>
      <c r="B139" s="7"/>
      <c r="C139" s="7"/>
      <c r="D139" s="8"/>
      <c r="E139" s="8"/>
      <c r="G139" s="10"/>
      <c r="H139" s="10"/>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2"/>
      <c r="AQ139" s="12"/>
      <c r="AR139" s="13"/>
      <c r="AS139" s="13"/>
      <c r="AT139" s="13"/>
      <c r="AU139" s="25"/>
      <c r="AV139" s="25"/>
      <c r="AW139" s="14"/>
      <c r="AX139" s="14"/>
      <c r="AY139" s="15"/>
      <c r="AZ139" s="15"/>
      <c r="BA139" s="15"/>
    </row>
    <row r="140" spans="1:53" ht="12.75">
      <c r="A140" s="7"/>
      <c r="B140" s="7"/>
      <c r="C140" s="7"/>
      <c r="D140" s="8"/>
      <c r="E140" s="8"/>
      <c r="G140" s="10"/>
      <c r="H140" s="10"/>
      <c r="K140" s="11"/>
      <c r="L140" s="11"/>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c r="AP140" s="12"/>
      <c r="AQ140" s="12"/>
      <c r="AR140" s="13"/>
      <c r="AS140" s="13"/>
      <c r="AT140" s="13"/>
      <c r="AU140" s="25"/>
      <c r="AV140" s="25"/>
      <c r="AW140" s="14"/>
      <c r="AX140" s="14"/>
      <c r="AY140" s="15"/>
      <c r="AZ140" s="15"/>
      <c r="BA140" s="15"/>
    </row>
    <row r="141" spans="1:53" ht="12.75">
      <c r="A141" s="7"/>
      <c r="B141" s="7"/>
      <c r="C141" s="7"/>
      <c r="D141" s="8"/>
      <c r="E141" s="8"/>
      <c r="G141" s="10"/>
      <c r="H141" s="10"/>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2"/>
      <c r="AQ141" s="12"/>
      <c r="AR141" s="13"/>
      <c r="AS141" s="13"/>
      <c r="AT141" s="13"/>
      <c r="AU141" s="25"/>
      <c r="AV141" s="25"/>
      <c r="AW141" s="14"/>
      <c r="AX141" s="14"/>
      <c r="AY141" s="15"/>
      <c r="AZ141" s="15"/>
      <c r="BA141" s="15"/>
    </row>
    <row r="142" spans="1:53" ht="12.75">
      <c r="A142" s="7"/>
      <c r="B142" s="7"/>
      <c r="C142" s="7"/>
      <c r="D142" s="8"/>
      <c r="E142" s="8"/>
      <c r="G142" s="10"/>
      <c r="H142" s="10"/>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2"/>
      <c r="AQ142" s="12"/>
      <c r="AR142" s="13"/>
      <c r="AS142" s="13"/>
      <c r="AT142" s="13"/>
      <c r="AU142" s="25"/>
      <c r="AV142" s="25"/>
      <c r="AW142" s="14"/>
      <c r="AX142" s="14"/>
      <c r="AY142" s="15"/>
      <c r="AZ142" s="15"/>
      <c r="BA142" s="15"/>
    </row>
    <row r="143" spans="1:53" ht="12.75">
      <c r="A143" s="7"/>
      <c r="B143" s="7"/>
      <c r="C143" s="7"/>
      <c r="D143" s="8"/>
      <c r="E143" s="8"/>
      <c r="G143" s="10"/>
      <c r="H143" s="10"/>
      <c r="K143" s="11"/>
      <c r="L143" s="11"/>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2"/>
      <c r="AQ143" s="12"/>
      <c r="AR143" s="13"/>
      <c r="AS143" s="13"/>
      <c r="AT143" s="13"/>
      <c r="AU143" s="25"/>
      <c r="AV143" s="25"/>
      <c r="AW143" s="14"/>
      <c r="AX143" s="14"/>
      <c r="AY143" s="15"/>
      <c r="AZ143" s="15"/>
      <c r="BA143" s="15"/>
    </row>
    <row r="144" spans="1:53" ht="12.75">
      <c r="A144" s="7"/>
      <c r="B144" s="7"/>
      <c r="C144" s="7"/>
      <c r="D144" s="8"/>
      <c r="E144" s="8"/>
      <c r="G144" s="10"/>
      <c r="H144" s="10"/>
      <c r="K144" s="11"/>
      <c r="L144" s="11"/>
      <c r="M144" s="11"/>
      <c r="N144" s="11"/>
      <c r="O144" s="11"/>
      <c r="P144" s="11"/>
      <c r="Q144" s="11"/>
      <c r="R144" s="11"/>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c r="AP144" s="12"/>
      <c r="AQ144" s="12"/>
      <c r="AR144" s="13"/>
      <c r="AS144" s="13"/>
      <c r="AT144" s="13"/>
      <c r="AU144" s="25"/>
      <c r="AV144" s="25"/>
      <c r="AW144" s="14"/>
      <c r="AX144" s="14"/>
      <c r="AY144" s="15"/>
      <c r="AZ144" s="15"/>
      <c r="BA144" s="15"/>
    </row>
    <row r="145" spans="1:53" ht="12.75">
      <c r="A145" s="7"/>
      <c r="B145" s="7"/>
      <c r="C145" s="7"/>
      <c r="D145" s="8"/>
      <c r="E145" s="8"/>
      <c r="G145" s="10"/>
      <c r="H145" s="10"/>
      <c r="K145" s="11"/>
      <c r="L145" s="11"/>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c r="AP145" s="12"/>
      <c r="AQ145" s="12"/>
      <c r="AR145" s="13"/>
      <c r="AS145" s="13"/>
      <c r="AT145" s="13"/>
      <c r="AU145" s="25"/>
      <c r="AV145" s="25"/>
      <c r="AW145" s="14"/>
      <c r="AX145" s="14"/>
      <c r="AY145" s="15"/>
      <c r="AZ145" s="15"/>
      <c r="BA145" s="15"/>
    </row>
    <row r="146" spans="1:53" ht="12.75">
      <c r="A146" s="7"/>
      <c r="B146" s="7"/>
      <c r="C146" s="7"/>
      <c r="D146" s="8"/>
      <c r="E146" s="8"/>
      <c r="G146" s="10"/>
      <c r="H146" s="10"/>
      <c r="K146" s="11"/>
      <c r="L146" s="11"/>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c r="AP146" s="12"/>
      <c r="AQ146" s="12"/>
      <c r="AR146" s="13"/>
      <c r="AS146" s="13"/>
      <c r="AT146" s="13"/>
      <c r="AU146" s="25"/>
      <c r="AV146" s="25"/>
      <c r="AW146" s="14"/>
      <c r="AX146" s="14"/>
      <c r="AY146" s="15"/>
      <c r="AZ146" s="15"/>
      <c r="BA146" s="15"/>
    </row>
    <row r="147" spans="1:53" ht="12.75">
      <c r="A147" s="7"/>
      <c r="B147" s="7"/>
      <c r="C147" s="7"/>
      <c r="D147" s="8"/>
      <c r="E147" s="8"/>
      <c r="G147" s="10"/>
      <c r="H147" s="10"/>
      <c r="K147" s="11"/>
      <c r="L147" s="11"/>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2"/>
      <c r="AQ147" s="12"/>
      <c r="AR147" s="13"/>
      <c r="AS147" s="13"/>
      <c r="AT147" s="13"/>
      <c r="AU147" s="25"/>
      <c r="AV147" s="25"/>
      <c r="AW147" s="14"/>
      <c r="AX147" s="14"/>
      <c r="AY147" s="15"/>
      <c r="AZ147" s="15"/>
      <c r="BA147" s="15"/>
    </row>
    <row r="148" spans="1:53" ht="12.75">
      <c r="A148" s="7"/>
      <c r="B148" s="7"/>
      <c r="C148" s="7"/>
      <c r="D148" s="8"/>
      <c r="E148" s="8"/>
      <c r="G148" s="10"/>
      <c r="H148" s="10"/>
      <c r="K148" s="11"/>
      <c r="L148" s="11"/>
      <c r="M148" s="11"/>
      <c r="N148" s="11"/>
      <c r="O148" s="11"/>
      <c r="P148" s="11"/>
      <c r="Q148" s="11"/>
      <c r="R148" s="11"/>
      <c r="S148" s="11"/>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c r="AP148" s="12"/>
      <c r="AQ148" s="12"/>
      <c r="AR148" s="13"/>
      <c r="AS148" s="13"/>
      <c r="AT148" s="13"/>
      <c r="AU148" s="25"/>
      <c r="AV148" s="25"/>
      <c r="AW148" s="14"/>
      <c r="AX148" s="14"/>
      <c r="AY148" s="15"/>
      <c r="AZ148" s="15"/>
      <c r="BA148" s="15"/>
    </row>
    <row r="149" spans="1:53" ht="12.75">
      <c r="A149" s="7"/>
      <c r="B149" s="7"/>
      <c r="C149" s="7"/>
      <c r="D149" s="8"/>
      <c r="E149" s="8"/>
      <c r="G149" s="10"/>
      <c r="H149" s="10"/>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2"/>
      <c r="AQ149" s="12"/>
      <c r="AR149" s="13"/>
      <c r="AS149" s="13"/>
      <c r="AT149" s="13"/>
      <c r="AU149" s="25"/>
      <c r="AV149" s="25"/>
      <c r="AW149" s="14"/>
      <c r="AX149" s="14"/>
      <c r="AY149" s="15"/>
      <c r="AZ149" s="15"/>
      <c r="BA149" s="15"/>
    </row>
    <row r="150" spans="1:53" ht="12.75">
      <c r="A150" s="7"/>
      <c r="B150" s="7"/>
      <c r="C150" s="7"/>
      <c r="D150" s="8"/>
      <c r="E150" s="8"/>
      <c r="G150" s="10"/>
      <c r="H150" s="10"/>
      <c r="K150" s="11"/>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2"/>
      <c r="AQ150" s="12"/>
      <c r="AR150" s="13"/>
      <c r="AS150" s="13"/>
      <c r="AT150" s="13"/>
      <c r="AU150" s="25"/>
      <c r="AV150" s="25"/>
      <c r="AW150" s="14"/>
      <c r="AX150" s="14"/>
      <c r="AY150" s="15"/>
      <c r="AZ150" s="15"/>
      <c r="BA150" s="15"/>
    </row>
    <row r="151" spans="1:53" ht="12.75">
      <c r="A151" s="7"/>
      <c r="B151" s="7"/>
      <c r="C151" s="7"/>
      <c r="D151" s="8"/>
      <c r="E151" s="8"/>
      <c r="G151" s="10"/>
      <c r="H151" s="10"/>
      <c r="K151" s="11"/>
      <c r="L151" s="11"/>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c r="AP151" s="12"/>
      <c r="AQ151" s="12"/>
      <c r="AR151" s="13"/>
      <c r="AS151" s="13"/>
      <c r="AT151" s="13"/>
      <c r="AU151" s="25"/>
      <c r="AV151" s="25"/>
      <c r="AW151" s="14"/>
      <c r="AX151" s="14"/>
      <c r="AY151" s="15"/>
      <c r="AZ151" s="15"/>
      <c r="BA151" s="15"/>
    </row>
    <row r="152" spans="1:53" ht="12.75">
      <c r="A152" s="7"/>
      <c r="B152" s="7"/>
      <c r="C152" s="7"/>
      <c r="D152" s="8"/>
      <c r="E152" s="8"/>
      <c r="G152" s="10"/>
      <c r="H152" s="10"/>
      <c r="K152" s="11"/>
      <c r="L152" s="11"/>
      <c r="M152" s="11"/>
      <c r="N152" s="11"/>
      <c r="O152" s="11"/>
      <c r="P152" s="11"/>
      <c r="Q152" s="11"/>
      <c r="R152" s="11"/>
      <c r="S152" s="11"/>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c r="AP152" s="12"/>
      <c r="AQ152" s="12"/>
      <c r="AR152" s="13"/>
      <c r="AS152" s="13"/>
      <c r="AT152" s="13"/>
      <c r="AU152" s="25"/>
      <c r="AV152" s="25"/>
      <c r="AW152" s="14"/>
      <c r="AX152" s="14"/>
      <c r="AY152" s="15"/>
      <c r="AZ152" s="15"/>
      <c r="BA152" s="15"/>
    </row>
    <row r="153" spans="1:53" ht="12.75">
      <c r="A153" s="7"/>
      <c r="B153" s="7"/>
      <c r="C153" s="7"/>
      <c r="D153" s="8"/>
      <c r="E153" s="8"/>
      <c r="G153" s="10"/>
      <c r="H153" s="10"/>
      <c r="K153" s="11"/>
      <c r="L153" s="11"/>
      <c r="M153" s="11"/>
      <c r="N153" s="11"/>
      <c r="O153" s="11"/>
      <c r="P153" s="11"/>
      <c r="Q153" s="11"/>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c r="AP153" s="12"/>
      <c r="AQ153" s="12"/>
      <c r="AR153" s="13"/>
      <c r="AS153" s="13"/>
      <c r="AT153" s="13"/>
      <c r="AU153" s="25"/>
      <c r="AV153" s="25"/>
      <c r="AW153" s="14"/>
      <c r="AX153" s="14"/>
      <c r="AY153" s="15"/>
      <c r="AZ153" s="15"/>
      <c r="BA153" s="15"/>
    </row>
    <row r="154" spans="1:53" ht="12.75">
      <c r="A154" s="7"/>
      <c r="B154" s="7"/>
      <c r="C154" s="7"/>
      <c r="D154" s="8"/>
      <c r="E154" s="8"/>
      <c r="G154" s="10"/>
      <c r="H154" s="10"/>
      <c r="K154" s="11"/>
      <c r="L154" s="11"/>
      <c r="M154" s="11"/>
      <c r="N154" s="11"/>
      <c r="O154" s="11"/>
      <c r="P154" s="11"/>
      <c r="Q154" s="11"/>
      <c r="R154" s="11"/>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c r="AP154" s="12"/>
      <c r="AQ154" s="12"/>
      <c r="AR154" s="13"/>
      <c r="AS154" s="13"/>
      <c r="AT154" s="13"/>
      <c r="AU154" s="25"/>
      <c r="AV154" s="25"/>
      <c r="AW154" s="14"/>
      <c r="AX154" s="14"/>
      <c r="AY154" s="15"/>
      <c r="AZ154" s="15"/>
      <c r="BA154" s="15"/>
    </row>
    <row r="155" spans="1:53" ht="12.75">
      <c r="A155" s="7"/>
      <c r="B155" s="7"/>
      <c r="C155" s="7"/>
      <c r="D155" s="8"/>
      <c r="E155" s="8"/>
      <c r="G155" s="10"/>
      <c r="H155" s="10"/>
      <c r="K155" s="11"/>
      <c r="L155" s="11"/>
      <c r="M155" s="11"/>
      <c r="N155" s="11"/>
      <c r="O155" s="11"/>
      <c r="P155" s="11"/>
      <c r="Q155" s="11"/>
      <c r="R155" s="11"/>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c r="AP155" s="12"/>
      <c r="AQ155" s="12"/>
      <c r="AR155" s="13"/>
      <c r="AS155" s="13"/>
      <c r="AT155" s="13"/>
      <c r="AU155" s="25"/>
      <c r="AV155" s="25"/>
      <c r="AW155" s="14"/>
      <c r="AX155" s="14"/>
      <c r="AY155" s="15"/>
      <c r="AZ155" s="15"/>
      <c r="BA155" s="15"/>
    </row>
    <row r="156" spans="1:53" ht="12.75">
      <c r="A156" s="7"/>
      <c r="B156" s="7"/>
      <c r="C156" s="7"/>
      <c r="D156" s="8"/>
      <c r="E156" s="8"/>
      <c r="G156" s="10"/>
      <c r="H156" s="10"/>
      <c r="K156" s="11"/>
      <c r="L156" s="11"/>
      <c r="M156" s="11"/>
      <c r="N156" s="11"/>
      <c r="O156" s="11"/>
      <c r="P156" s="11"/>
      <c r="Q156" s="11"/>
      <c r="R156" s="11"/>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c r="AP156" s="12"/>
      <c r="AQ156" s="12"/>
      <c r="AR156" s="13"/>
      <c r="AS156" s="13"/>
      <c r="AT156" s="13"/>
      <c r="AU156" s="25"/>
      <c r="AV156" s="25"/>
      <c r="AW156" s="14"/>
      <c r="AX156" s="14"/>
      <c r="AY156" s="15"/>
      <c r="AZ156" s="15"/>
      <c r="BA156" s="15"/>
    </row>
    <row r="157" spans="1:53" ht="12.75">
      <c r="A157" s="7"/>
      <c r="B157" s="7"/>
      <c r="C157" s="7"/>
      <c r="D157" s="8"/>
      <c r="E157" s="8"/>
      <c r="G157" s="10"/>
      <c r="H157" s="10"/>
      <c r="K157" s="11"/>
      <c r="L157" s="11"/>
      <c r="M157" s="11"/>
      <c r="N157" s="11"/>
      <c r="O157" s="11"/>
      <c r="P157" s="11"/>
      <c r="Q157" s="11"/>
      <c r="R157" s="11"/>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c r="AP157" s="12"/>
      <c r="AQ157" s="12"/>
      <c r="AR157" s="13"/>
      <c r="AS157" s="13"/>
      <c r="AT157" s="13"/>
      <c r="AU157" s="25"/>
      <c r="AV157" s="25"/>
      <c r="AW157" s="14"/>
      <c r="AX157" s="14"/>
      <c r="AY157" s="15"/>
      <c r="AZ157" s="15"/>
      <c r="BA157" s="15"/>
    </row>
    <row r="158" spans="1:53" ht="12.75">
      <c r="A158" s="7"/>
      <c r="B158" s="7"/>
      <c r="C158" s="7"/>
      <c r="D158" s="8"/>
      <c r="E158" s="8"/>
      <c r="G158" s="10"/>
      <c r="H158" s="10"/>
      <c r="K158" s="11"/>
      <c r="L158" s="11"/>
      <c r="M158" s="11"/>
      <c r="N158" s="11"/>
      <c r="O158" s="11"/>
      <c r="P158" s="11"/>
      <c r="Q158" s="11"/>
      <c r="R158" s="11"/>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c r="AP158" s="12"/>
      <c r="AQ158" s="12"/>
      <c r="AR158" s="13"/>
      <c r="AS158" s="13"/>
      <c r="AT158" s="13"/>
      <c r="AU158" s="25"/>
      <c r="AV158" s="25"/>
      <c r="AW158" s="14"/>
      <c r="AX158" s="14"/>
      <c r="AY158" s="15"/>
      <c r="AZ158" s="15"/>
      <c r="BA158" s="15"/>
    </row>
    <row r="159" spans="1:53" ht="12.75">
      <c r="A159" s="7"/>
      <c r="B159" s="7"/>
      <c r="C159" s="7"/>
      <c r="D159" s="8"/>
      <c r="E159" s="8"/>
      <c r="G159" s="10"/>
      <c r="H159" s="10"/>
      <c r="K159" s="11"/>
      <c r="L159" s="11"/>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c r="AP159" s="12"/>
      <c r="AQ159" s="12"/>
      <c r="AR159" s="13"/>
      <c r="AS159" s="13"/>
      <c r="AT159" s="13"/>
      <c r="AU159" s="25"/>
      <c r="AV159" s="25"/>
      <c r="AW159" s="14"/>
      <c r="AX159" s="14"/>
      <c r="AY159" s="15"/>
      <c r="AZ159" s="15"/>
      <c r="BA159" s="15"/>
    </row>
    <row r="160" spans="1:53" ht="12.75">
      <c r="A160" s="7"/>
      <c r="B160" s="7"/>
      <c r="C160" s="7"/>
      <c r="D160" s="8"/>
      <c r="E160" s="8"/>
      <c r="G160" s="10"/>
      <c r="H160" s="10"/>
      <c r="K160" s="11"/>
      <c r="L160" s="11"/>
      <c r="M160" s="11"/>
      <c r="N160" s="11"/>
      <c r="O160" s="11"/>
      <c r="P160" s="11"/>
      <c r="Q160" s="11"/>
      <c r="R160" s="11"/>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2"/>
      <c r="AQ160" s="12"/>
      <c r="AR160" s="13"/>
      <c r="AS160" s="13"/>
      <c r="AT160" s="13"/>
      <c r="AU160" s="25"/>
      <c r="AV160" s="25"/>
      <c r="AW160" s="14"/>
      <c r="AX160" s="14"/>
      <c r="AY160" s="15"/>
      <c r="AZ160" s="15"/>
      <c r="BA160" s="15"/>
    </row>
    <row r="161" spans="1:53" ht="12.75">
      <c r="A161" s="7"/>
      <c r="B161" s="7"/>
      <c r="C161" s="7"/>
      <c r="D161" s="8"/>
      <c r="E161" s="8"/>
      <c r="G161" s="10"/>
      <c r="H161" s="10"/>
      <c r="K161" s="11"/>
      <c r="L161" s="11"/>
      <c r="M161" s="11"/>
      <c r="N161" s="11"/>
      <c r="O161" s="11"/>
      <c r="P161" s="11"/>
      <c r="Q161" s="11"/>
      <c r="R161" s="11"/>
      <c r="S161" s="11"/>
      <c r="T161" s="11"/>
      <c r="U161" s="11"/>
      <c r="V161" s="11"/>
      <c r="W161" s="11"/>
      <c r="X161" s="11"/>
      <c r="Y161" s="11"/>
      <c r="Z161" s="11"/>
      <c r="AA161" s="11"/>
      <c r="AB161" s="11"/>
      <c r="AC161" s="11"/>
      <c r="AD161" s="11"/>
      <c r="AE161" s="11"/>
      <c r="AF161" s="11"/>
      <c r="AG161" s="11"/>
      <c r="AH161" s="11"/>
      <c r="AI161" s="11"/>
      <c r="AJ161" s="11"/>
      <c r="AK161" s="11"/>
      <c r="AL161" s="11"/>
      <c r="AM161" s="11"/>
      <c r="AN161" s="11"/>
      <c r="AO161" s="11"/>
      <c r="AP161" s="12"/>
      <c r="AQ161" s="12"/>
      <c r="AR161" s="13"/>
      <c r="AS161" s="13"/>
      <c r="AT161" s="13"/>
      <c r="AU161" s="25"/>
      <c r="AV161" s="25"/>
      <c r="AW161" s="14"/>
      <c r="AX161" s="14"/>
      <c r="AY161" s="15"/>
      <c r="AZ161" s="15"/>
      <c r="BA161" s="15"/>
    </row>
    <row r="162" spans="1:53" ht="12.75">
      <c r="A162" s="7"/>
      <c r="B162" s="7"/>
      <c r="C162" s="7"/>
      <c r="D162" s="8"/>
      <c r="E162" s="8"/>
      <c r="G162" s="10"/>
      <c r="H162" s="10"/>
      <c r="K162" s="11"/>
      <c r="L162" s="11"/>
      <c r="M162" s="11"/>
      <c r="N162" s="11"/>
      <c r="O162" s="11"/>
      <c r="P162" s="11"/>
      <c r="Q162" s="11"/>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c r="AP162" s="12"/>
      <c r="AQ162" s="12"/>
      <c r="AR162" s="13"/>
      <c r="AS162" s="13"/>
      <c r="AT162" s="13"/>
      <c r="AU162" s="25"/>
      <c r="AV162" s="25"/>
      <c r="AW162" s="14"/>
      <c r="AX162" s="14"/>
      <c r="AY162" s="15"/>
      <c r="AZ162" s="15"/>
      <c r="BA162" s="15"/>
    </row>
    <row r="163" spans="1:53" ht="12.75">
      <c r="A163" s="7"/>
      <c r="B163" s="7"/>
      <c r="C163" s="7"/>
      <c r="D163" s="8"/>
      <c r="E163" s="8"/>
      <c r="G163" s="10"/>
      <c r="H163" s="10"/>
      <c r="K163" s="11"/>
      <c r="L163" s="11"/>
      <c r="M163" s="11"/>
      <c r="N163" s="11"/>
      <c r="O163" s="11"/>
      <c r="P163" s="11"/>
      <c r="Q163" s="11"/>
      <c r="R163" s="11"/>
      <c r="S163" s="11"/>
      <c r="T163" s="11"/>
      <c r="U163" s="11"/>
      <c r="V163" s="11"/>
      <c r="W163" s="11"/>
      <c r="X163" s="11"/>
      <c r="Y163" s="11"/>
      <c r="Z163" s="11"/>
      <c r="AA163" s="11"/>
      <c r="AB163" s="11"/>
      <c r="AC163" s="11"/>
      <c r="AD163" s="11"/>
      <c r="AE163" s="11"/>
      <c r="AF163" s="11"/>
      <c r="AG163" s="11"/>
      <c r="AH163" s="11"/>
      <c r="AI163" s="11"/>
      <c r="AJ163" s="11"/>
      <c r="AK163" s="11"/>
      <c r="AL163" s="11"/>
      <c r="AM163" s="11"/>
      <c r="AN163" s="11"/>
      <c r="AO163" s="11"/>
      <c r="AP163" s="12"/>
      <c r="AQ163" s="12"/>
      <c r="AR163" s="13"/>
      <c r="AS163" s="13"/>
      <c r="AT163" s="13"/>
      <c r="AU163" s="25"/>
      <c r="AV163" s="25"/>
      <c r="AW163" s="14"/>
      <c r="AX163" s="14"/>
      <c r="AY163" s="15"/>
      <c r="AZ163" s="15"/>
      <c r="BA163" s="15"/>
    </row>
    <row r="164" spans="1:53" ht="12.75">
      <c r="A164" s="7"/>
      <c r="B164" s="7"/>
      <c r="C164" s="7"/>
      <c r="D164" s="8"/>
      <c r="E164" s="8"/>
      <c r="G164" s="10"/>
      <c r="H164" s="10"/>
      <c r="K164" s="11"/>
      <c r="L164" s="11"/>
      <c r="M164" s="11"/>
      <c r="N164" s="11"/>
      <c r="O164" s="11"/>
      <c r="P164" s="11"/>
      <c r="Q164" s="11"/>
      <c r="R164" s="11"/>
      <c r="S164" s="11"/>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c r="AP164" s="12"/>
      <c r="AQ164" s="12"/>
      <c r="AR164" s="13"/>
      <c r="AS164" s="13"/>
      <c r="AT164" s="13"/>
      <c r="AU164" s="25"/>
      <c r="AV164" s="25"/>
      <c r="AW164" s="14"/>
      <c r="AX164" s="14"/>
      <c r="AY164" s="15"/>
      <c r="AZ164" s="15"/>
      <c r="BA164" s="15"/>
    </row>
    <row r="165" spans="1:53" ht="12.75">
      <c r="A165" s="7"/>
      <c r="B165" s="7"/>
      <c r="C165" s="7"/>
      <c r="D165" s="8"/>
      <c r="E165" s="8"/>
      <c r="G165" s="10"/>
      <c r="H165" s="10"/>
      <c r="K165" s="11"/>
      <c r="L165" s="11"/>
      <c r="M165" s="11"/>
      <c r="N165" s="11"/>
      <c r="O165" s="11"/>
      <c r="P165" s="11"/>
      <c r="Q165" s="11"/>
      <c r="R165" s="11"/>
      <c r="S165" s="11"/>
      <c r="T165" s="11"/>
      <c r="U165" s="11"/>
      <c r="V165" s="11"/>
      <c r="W165" s="11"/>
      <c r="X165" s="11"/>
      <c r="Y165" s="11"/>
      <c r="Z165" s="11"/>
      <c r="AA165" s="11"/>
      <c r="AB165" s="11"/>
      <c r="AC165" s="11"/>
      <c r="AD165" s="11"/>
      <c r="AE165" s="11"/>
      <c r="AF165" s="11"/>
      <c r="AG165" s="11"/>
      <c r="AH165" s="11"/>
      <c r="AI165" s="11"/>
      <c r="AJ165" s="11"/>
      <c r="AK165" s="11"/>
      <c r="AL165" s="11"/>
      <c r="AM165" s="11"/>
      <c r="AN165" s="11"/>
      <c r="AO165" s="11"/>
      <c r="AP165" s="12"/>
      <c r="AQ165" s="12"/>
      <c r="AR165" s="13"/>
      <c r="AS165" s="13"/>
      <c r="AT165" s="13"/>
      <c r="AU165" s="25"/>
      <c r="AV165" s="25"/>
      <c r="AW165" s="14"/>
      <c r="AX165" s="14"/>
      <c r="AY165" s="15"/>
      <c r="AZ165" s="15"/>
      <c r="BA165" s="15"/>
    </row>
    <row r="166" spans="1:53" ht="12.75">
      <c r="A166" s="7"/>
      <c r="B166" s="7"/>
      <c r="C166" s="7"/>
      <c r="D166" s="8"/>
      <c r="E166" s="8"/>
      <c r="G166" s="10"/>
      <c r="H166" s="10"/>
      <c r="K166" s="11"/>
      <c r="L166" s="11"/>
      <c r="M166" s="11"/>
      <c r="N166" s="11"/>
      <c r="O166" s="11"/>
      <c r="P166" s="11"/>
      <c r="Q166" s="11"/>
      <c r="R166" s="11"/>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c r="AP166" s="12"/>
      <c r="AQ166" s="12"/>
      <c r="AR166" s="13"/>
      <c r="AS166" s="13"/>
      <c r="AT166" s="13"/>
      <c r="AU166" s="25"/>
      <c r="AV166" s="25"/>
      <c r="AW166" s="14"/>
      <c r="AX166" s="14"/>
      <c r="AY166" s="15"/>
      <c r="AZ166" s="15"/>
      <c r="BA166" s="15"/>
    </row>
    <row r="167" spans="1:53" ht="12.75">
      <c r="A167" s="7"/>
      <c r="B167" s="7"/>
      <c r="C167" s="7"/>
      <c r="D167" s="8"/>
      <c r="E167" s="8"/>
      <c r="G167" s="10"/>
      <c r="H167" s="10"/>
      <c r="K167" s="11"/>
      <c r="L167" s="11"/>
      <c r="M167" s="11"/>
      <c r="N167" s="11"/>
      <c r="O167" s="11"/>
      <c r="P167" s="11"/>
      <c r="Q167" s="11"/>
      <c r="R167" s="11"/>
      <c r="S167" s="11"/>
      <c r="T167" s="11"/>
      <c r="U167" s="11"/>
      <c r="V167" s="11"/>
      <c r="W167" s="11"/>
      <c r="X167" s="11"/>
      <c r="Y167" s="11"/>
      <c r="Z167" s="11"/>
      <c r="AA167" s="11"/>
      <c r="AB167" s="11"/>
      <c r="AC167" s="11"/>
      <c r="AD167" s="11"/>
      <c r="AE167" s="11"/>
      <c r="AF167" s="11"/>
      <c r="AG167" s="11"/>
      <c r="AH167" s="11"/>
      <c r="AI167" s="11"/>
      <c r="AJ167" s="11"/>
      <c r="AK167" s="11"/>
      <c r="AL167" s="11"/>
      <c r="AM167" s="11"/>
      <c r="AN167" s="11"/>
      <c r="AO167" s="11"/>
      <c r="AP167" s="12"/>
      <c r="AQ167" s="12"/>
      <c r="AR167" s="13"/>
      <c r="AS167" s="13"/>
      <c r="AT167" s="13"/>
      <c r="AU167" s="25"/>
      <c r="AV167" s="25"/>
      <c r="AW167" s="14"/>
      <c r="AX167" s="14"/>
      <c r="AY167" s="15"/>
      <c r="AZ167" s="15"/>
      <c r="BA167" s="15"/>
    </row>
    <row r="168" spans="1:53" ht="12.75">
      <c r="A168" s="7"/>
      <c r="B168" s="7"/>
      <c r="C168" s="7"/>
      <c r="D168" s="8"/>
      <c r="E168" s="8"/>
      <c r="G168" s="10"/>
      <c r="H168" s="10"/>
      <c r="K168" s="11"/>
      <c r="L168" s="11"/>
      <c r="M168" s="11"/>
      <c r="N168" s="11"/>
      <c r="O168" s="11"/>
      <c r="P168" s="11"/>
      <c r="Q168" s="11"/>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c r="AP168" s="12"/>
      <c r="AQ168" s="12"/>
      <c r="AR168" s="13"/>
      <c r="AS168" s="13"/>
      <c r="AT168" s="13"/>
      <c r="AU168" s="25"/>
      <c r="AV168" s="25"/>
      <c r="AW168" s="14"/>
      <c r="AX168" s="14"/>
      <c r="AY168" s="15"/>
      <c r="AZ168" s="15"/>
      <c r="BA168" s="15"/>
    </row>
    <row r="169" spans="1:53" ht="12.75">
      <c r="A169" s="7"/>
      <c r="B169" s="7"/>
      <c r="C169" s="7"/>
      <c r="D169" s="8"/>
      <c r="E169" s="8"/>
      <c r="G169" s="10"/>
      <c r="H169" s="10"/>
      <c r="K169" s="11"/>
      <c r="L169" s="11"/>
      <c r="M169" s="11"/>
      <c r="N169" s="11"/>
      <c r="O169" s="11"/>
      <c r="P169" s="11"/>
      <c r="Q169" s="11"/>
      <c r="R169" s="11"/>
      <c r="S169" s="11"/>
      <c r="T169" s="11"/>
      <c r="U169" s="11"/>
      <c r="V169" s="11"/>
      <c r="W169" s="11"/>
      <c r="X169" s="11"/>
      <c r="Y169" s="11"/>
      <c r="Z169" s="11"/>
      <c r="AA169" s="11"/>
      <c r="AB169" s="11"/>
      <c r="AC169" s="11"/>
      <c r="AD169" s="11"/>
      <c r="AE169" s="11"/>
      <c r="AF169" s="11"/>
      <c r="AG169" s="11"/>
      <c r="AH169" s="11"/>
      <c r="AI169" s="11"/>
      <c r="AJ169" s="11"/>
      <c r="AK169" s="11"/>
      <c r="AL169" s="11"/>
      <c r="AM169" s="11"/>
      <c r="AN169" s="11"/>
      <c r="AO169" s="11"/>
      <c r="AP169" s="12"/>
      <c r="AQ169" s="12"/>
      <c r="AR169" s="13"/>
      <c r="AS169" s="13"/>
      <c r="AT169" s="13"/>
      <c r="AU169" s="25"/>
      <c r="AV169" s="25"/>
      <c r="AW169" s="14"/>
      <c r="AX169" s="14"/>
      <c r="AY169" s="15"/>
      <c r="AZ169" s="15"/>
      <c r="BA169" s="15"/>
    </row>
    <row r="170" spans="1:53" ht="12.75">
      <c r="A170" s="7"/>
      <c r="B170" s="7"/>
      <c r="C170" s="7"/>
      <c r="D170" s="8"/>
      <c r="E170" s="8"/>
      <c r="G170" s="10"/>
      <c r="H170" s="10"/>
      <c r="K170" s="11"/>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2"/>
      <c r="AQ170" s="12"/>
      <c r="AR170" s="13"/>
      <c r="AS170" s="13"/>
      <c r="AT170" s="13"/>
      <c r="AU170" s="25"/>
      <c r="AV170" s="25"/>
      <c r="AW170" s="14"/>
      <c r="AX170" s="14"/>
      <c r="AY170" s="15"/>
      <c r="AZ170" s="15"/>
      <c r="BA170" s="15"/>
    </row>
    <row r="171" spans="1:53" ht="12.75">
      <c r="A171" s="7"/>
      <c r="B171" s="7"/>
      <c r="C171" s="7"/>
      <c r="D171" s="8"/>
      <c r="E171" s="8"/>
      <c r="G171" s="10"/>
      <c r="H171" s="10"/>
      <c r="K171" s="11"/>
      <c r="L171" s="11"/>
      <c r="M171" s="11"/>
      <c r="N171" s="11"/>
      <c r="O171" s="11"/>
      <c r="P171" s="11"/>
      <c r="Q171" s="11"/>
      <c r="R171" s="11"/>
      <c r="S171" s="11"/>
      <c r="T171" s="11"/>
      <c r="U171" s="11"/>
      <c r="V171" s="11"/>
      <c r="W171" s="11"/>
      <c r="X171" s="11"/>
      <c r="Y171" s="11"/>
      <c r="Z171" s="11"/>
      <c r="AA171" s="11"/>
      <c r="AB171" s="11"/>
      <c r="AC171" s="11"/>
      <c r="AD171" s="11"/>
      <c r="AE171" s="11"/>
      <c r="AF171" s="11"/>
      <c r="AG171" s="11"/>
      <c r="AH171" s="11"/>
      <c r="AI171" s="11"/>
      <c r="AJ171" s="11"/>
      <c r="AK171" s="11"/>
      <c r="AL171" s="11"/>
      <c r="AM171" s="11"/>
      <c r="AN171" s="11"/>
      <c r="AO171" s="11"/>
      <c r="AP171" s="12"/>
      <c r="AQ171" s="12"/>
      <c r="AR171" s="13"/>
      <c r="AS171" s="13"/>
      <c r="AT171" s="13"/>
      <c r="AU171" s="25"/>
      <c r="AV171" s="25"/>
      <c r="AW171" s="14"/>
      <c r="AX171" s="14"/>
      <c r="AY171" s="15"/>
      <c r="AZ171" s="15"/>
      <c r="BA171" s="15"/>
    </row>
    <row r="172" spans="1:53" ht="12.75">
      <c r="A172" s="7"/>
      <c r="B172" s="7"/>
      <c r="C172" s="7"/>
      <c r="D172" s="8"/>
      <c r="E172" s="8"/>
      <c r="G172" s="10"/>
      <c r="H172" s="10"/>
      <c r="K172" s="11"/>
      <c r="L172" s="11"/>
      <c r="M172" s="11"/>
      <c r="N172" s="11"/>
      <c r="O172" s="11"/>
      <c r="P172" s="11"/>
      <c r="Q172" s="11"/>
      <c r="R172" s="11"/>
      <c r="S172" s="11"/>
      <c r="T172" s="11"/>
      <c r="U172" s="11"/>
      <c r="V172" s="11"/>
      <c r="W172" s="11"/>
      <c r="X172" s="11"/>
      <c r="Y172" s="11"/>
      <c r="Z172" s="11"/>
      <c r="AA172" s="11"/>
      <c r="AB172" s="11"/>
      <c r="AC172" s="11"/>
      <c r="AD172" s="11"/>
      <c r="AE172" s="11"/>
      <c r="AF172" s="11"/>
      <c r="AG172" s="11"/>
      <c r="AH172" s="11"/>
      <c r="AI172" s="11"/>
      <c r="AJ172" s="11"/>
      <c r="AK172" s="11"/>
      <c r="AL172" s="11"/>
      <c r="AM172" s="11"/>
      <c r="AN172" s="11"/>
      <c r="AO172" s="11"/>
      <c r="AP172" s="12"/>
      <c r="AQ172" s="12"/>
      <c r="AR172" s="13"/>
      <c r="AS172" s="13"/>
      <c r="AT172" s="13"/>
      <c r="AU172" s="25"/>
      <c r="AV172" s="25"/>
      <c r="AW172" s="14"/>
      <c r="AX172" s="14"/>
      <c r="AY172" s="15"/>
      <c r="AZ172" s="15"/>
      <c r="BA172" s="15"/>
    </row>
    <row r="173" spans="1:53" ht="12.75">
      <c r="A173" s="7"/>
      <c r="B173" s="7"/>
      <c r="C173" s="7"/>
      <c r="D173" s="8"/>
      <c r="E173" s="8"/>
      <c r="G173" s="10"/>
      <c r="H173" s="10"/>
      <c r="K173" s="11"/>
      <c r="L173" s="11"/>
      <c r="M173" s="11"/>
      <c r="N173" s="11"/>
      <c r="O173" s="11"/>
      <c r="P173" s="11"/>
      <c r="Q173" s="11"/>
      <c r="R173" s="11"/>
      <c r="S173" s="11"/>
      <c r="T173" s="11"/>
      <c r="U173" s="11"/>
      <c r="V173" s="11"/>
      <c r="W173" s="11"/>
      <c r="X173" s="11"/>
      <c r="Y173" s="11"/>
      <c r="Z173" s="11"/>
      <c r="AA173" s="11"/>
      <c r="AB173" s="11"/>
      <c r="AC173" s="11"/>
      <c r="AD173" s="11"/>
      <c r="AE173" s="11"/>
      <c r="AF173" s="11"/>
      <c r="AG173" s="11"/>
      <c r="AH173" s="11"/>
      <c r="AI173" s="11"/>
      <c r="AJ173" s="11"/>
      <c r="AK173" s="11"/>
      <c r="AL173" s="11"/>
      <c r="AM173" s="11"/>
      <c r="AN173" s="11"/>
      <c r="AO173" s="11"/>
      <c r="AP173" s="12"/>
      <c r="AQ173" s="12"/>
      <c r="AR173" s="13"/>
      <c r="AS173" s="13"/>
      <c r="AT173" s="13"/>
      <c r="AU173" s="25"/>
      <c r="AV173" s="25"/>
      <c r="AW173" s="14"/>
      <c r="AX173" s="14"/>
      <c r="AY173" s="15"/>
      <c r="AZ173" s="15"/>
      <c r="BA173" s="15"/>
    </row>
    <row r="174" spans="1:53" ht="12.75">
      <c r="A174" s="7"/>
      <c r="B174" s="7"/>
      <c r="C174" s="7"/>
      <c r="D174" s="8"/>
      <c r="E174" s="8"/>
      <c r="G174" s="10"/>
      <c r="H174" s="10"/>
      <c r="K174" s="11"/>
      <c r="L174" s="11"/>
      <c r="M174" s="11"/>
      <c r="N174" s="11"/>
      <c r="O174" s="11"/>
      <c r="P174" s="11"/>
      <c r="Q174" s="11"/>
      <c r="R174" s="11"/>
      <c r="S174" s="11"/>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c r="AP174" s="12"/>
      <c r="AQ174" s="12"/>
      <c r="AR174" s="13"/>
      <c r="AS174" s="13"/>
      <c r="AT174" s="13"/>
      <c r="AU174" s="25"/>
      <c r="AV174" s="25"/>
      <c r="AW174" s="14"/>
      <c r="AX174" s="14"/>
      <c r="AY174" s="15"/>
      <c r="AZ174" s="15"/>
      <c r="BA174" s="15"/>
    </row>
    <row r="175" spans="1:53" ht="12.75">
      <c r="A175" s="7"/>
      <c r="B175" s="7"/>
      <c r="C175" s="7"/>
      <c r="D175" s="8"/>
      <c r="E175" s="8"/>
      <c r="G175" s="10"/>
      <c r="H175" s="10"/>
      <c r="K175" s="11"/>
      <c r="L175" s="11"/>
      <c r="M175" s="11"/>
      <c r="N175" s="11"/>
      <c r="O175" s="11"/>
      <c r="P175" s="11"/>
      <c r="Q175" s="11"/>
      <c r="R175" s="11"/>
      <c r="S175" s="11"/>
      <c r="T175" s="11"/>
      <c r="U175" s="11"/>
      <c r="V175" s="11"/>
      <c r="W175" s="11"/>
      <c r="X175" s="11"/>
      <c r="Y175" s="11"/>
      <c r="Z175" s="11"/>
      <c r="AA175" s="11"/>
      <c r="AB175" s="11"/>
      <c r="AC175" s="11"/>
      <c r="AD175" s="11"/>
      <c r="AE175" s="11"/>
      <c r="AF175" s="11"/>
      <c r="AG175" s="11"/>
      <c r="AH175" s="11"/>
      <c r="AI175" s="11"/>
      <c r="AJ175" s="11"/>
      <c r="AK175" s="11"/>
      <c r="AL175" s="11"/>
      <c r="AM175" s="11"/>
      <c r="AN175" s="11"/>
      <c r="AO175" s="11"/>
      <c r="AP175" s="12"/>
      <c r="AQ175" s="12"/>
      <c r="AR175" s="13"/>
      <c r="AS175" s="13"/>
      <c r="AT175" s="13"/>
      <c r="AU175" s="25"/>
      <c r="AV175" s="25"/>
      <c r="AW175" s="14"/>
      <c r="AX175" s="14"/>
      <c r="AY175" s="15"/>
      <c r="AZ175" s="15"/>
      <c r="BA175" s="15"/>
    </row>
    <row r="176" spans="1:53" ht="12.75">
      <c r="A176" s="7"/>
      <c r="B176" s="7"/>
      <c r="C176" s="7"/>
      <c r="D176" s="8"/>
      <c r="E176" s="8"/>
      <c r="G176" s="10"/>
      <c r="H176" s="10"/>
      <c r="K176" s="11"/>
      <c r="L176" s="11"/>
      <c r="M176" s="11"/>
      <c r="N176" s="11"/>
      <c r="O176" s="11"/>
      <c r="P176" s="11"/>
      <c r="Q176" s="11"/>
      <c r="R176" s="11"/>
      <c r="S176" s="11"/>
      <c r="T176" s="11"/>
      <c r="U176" s="11"/>
      <c r="V176" s="11"/>
      <c r="W176" s="11"/>
      <c r="X176" s="11"/>
      <c r="Y176" s="11"/>
      <c r="Z176" s="11"/>
      <c r="AA176" s="11"/>
      <c r="AB176" s="11"/>
      <c r="AC176" s="11"/>
      <c r="AD176" s="11"/>
      <c r="AE176" s="11"/>
      <c r="AF176" s="11"/>
      <c r="AG176" s="11"/>
      <c r="AH176" s="11"/>
      <c r="AI176" s="11"/>
      <c r="AJ176" s="11"/>
      <c r="AK176" s="11"/>
      <c r="AL176" s="11"/>
      <c r="AM176" s="11"/>
      <c r="AN176" s="11"/>
      <c r="AO176" s="11"/>
      <c r="AP176" s="12"/>
      <c r="AQ176" s="12"/>
      <c r="AR176" s="13"/>
      <c r="AS176" s="13"/>
      <c r="AT176" s="13"/>
      <c r="AU176" s="25"/>
      <c r="AV176" s="25"/>
      <c r="AW176" s="14"/>
      <c r="AX176" s="14"/>
      <c r="AY176" s="15"/>
      <c r="AZ176" s="15"/>
      <c r="BA176" s="15"/>
    </row>
    <row r="177" spans="1:53" ht="12.75">
      <c r="A177" s="7"/>
      <c r="B177" s="7"/>
      <c r="C177" s="7"/>
      <c r="D177" s="8"/>
      <c r="E177" s="8"/>
      <c r="G177" s="10"/>
      <c r="H177" s="10"/>
      <c r="K177" s="11"/>
      <c r="L177" s="11"/>
      <c r="M177" s="11"/>
      <c r="N177" s="11"/>
      <c r="O177" s="11"/>
      <c r="P177" s="11"/>
      <c r="Q177" s="11"/>
      <c r="R177" s="11"/>
      <c r="S177" s="11"/>
      <c r="T177" s="11"/>
      <c r="U177" s="11"/>
      <c r="V177" s="11"/>
      <c r="W177" s="11"/>
      <c r="X177" s="11"/>
      <c r="Y177" s="11"/>
      <c r="Z177" s="11"/>
      <c r="AA177" s="11"/>
      <c r="AB177" s="11"/>
      <c r="AC177" s="11"/>
      <c r="AD177" s="11"/>
      <c r="AE177" s="11"/>
      <c r="AF177" s="11"/>
      <c r="AG177" s="11"/>
      <c r="AH177" s="11"/>
      <c r="AI177" s="11"/>
      <c r="AJ177" s="11"/>
      <c r="AK177" s="11"/>
      <c r="AL177" s="11"/>
      <c r="AM177" s="11"/>
      <c r="AN177" s="11"/>
      <c r="AO177" s="11"/>
      <c r="AP177" s="12"/>
      <c r="AQ177" s="12"/>
      <c r="AR177" s="13"/>
      <c r="AS177" s="13"/>
      <c r="AT177" s="13"/>
      <c r="AU177" s="25"/>
      <c r="AV177" s="25"/>
      <c r="AW177" s="14"/>
      <c r="AX177" s="14"/>
      <c r="AY177" s="15"/>
      <c r="AZ177" s="15"/>
      <c r="BA177" s="15"/>
    </row>
    <row r="178" spans="1:53" ht="12.75">
      <c r="A178" s="7"/>
      <c r="B178" s="7"/>
      <c r="C178" s="7"/>
      <c r="D178" s="8"/>
      <c r="E178" s="8"/>
      <c r="G178" s="10"/>
      <c r="H178" s="10"/>
      <c r="K178" s="11"/>
      <c r="L178" s="11"/>
      <c r="M178" s="11"/>
      <c r="N178" s="11"/>
      <c r="O178" s="11"/>
      <c r="P178" s="11"/>
      <c r="Q178" s="11"/>
      <c r="R178" s="11"/>
      <c r="S178" s="11"/>
      <c r="T178" s="11"/>
      <c r="U178" s="11"/>
      <c r="V178" s="11"/>
      <c r="W178" s="11"/>
      <c r="X178" s="11"/>
      <c r="Y178" s="11"/>
      <c r="Z178" s="11"/>
      <c r="AA178" s="11"/>
      <c r="AB178" s="11"/>
      <c r="AC178" s="11"/>
      <c r="AD178" s="11"/>
      <c r="AE178" s="11"/>
      <c r="AF178" s="11"/>
      <c r="AG178" s="11"/>
      <c r="AH178" s="11"/>
      <c r="AI178" s="11"/>
      <c r="AJ178" s="11"/>
      <c r="AK178" s="11"/>
      <c r="AL178" s="11"/>
      <c r="AM178" s="11"/>
      <c r="AN178" s="11"/>
      <c r="AO178" s="11"/>
      <c r="AP178" s="12"/>
      <c r="AQ178" s="12"/>
      <c r="AR178" s="13"/>
      <c r="AS178" s="13"/>
      <c r="AT178" s="13"/>
      <c r="AU178" s="25"/>
      <c r="AV178" s="25"/>
      <c r="AW178" s="14"/>
      <c r="AX178" s="14"/>
      <c r="AY178" s="15"/>
      <c r="AZ178" s="15"/>
      <c r="BA178" s="15"/>
    </row>
    <row r="179" spans="1:53" ht="12.75">
      <c r="A179" s="7"/>
      <c r="B179" s="7"/>
      <c r="C179" s="7"/>
      <c r="D179" s="8"/>
      <c r="E179" s="8"/>
      <c r="G179" s="10"/>
      <c r="H179" s="10"/>
      <c r="K179" s="11"/>
      <c r="L179" s="11"/>
      <c r="M179" s="11"/>
      <c r="N179" s="11"/>
      <c r="O179" s="11"/>
      <c r="P179" s="11"/>
      <c r="Q179" s="11"/>
      <c r="R179" s="11"/>
      <c r="S179" s="11"/>
      <c r="T179" s="11"/>
      <c r="U179" s="11"/>
      <c r="V179" s="11"/>
      <c r="W179" s="11"/>
      <c r="X179" s="11"/>
      <c r="Y179" s="11"/>
      <c r="Z179" s="11"/>
      <c r="AA179" s="11"/>
      <c r="AB179" s="11"/>
      <c r="AC179" s="11"/>
      <c r="AD179" s="11"/>
      <c r="AE179" s="11"/>
      <c r="AF179" s="11"/>
      <c r="AG179" s="11"/>
      <c r="AH179" s="11"/>
      <c r="AI179" s="11"/>
      <c r="AJ179" s="11"/>
      <c r="AK179" s="11"/>
      <c r="AL179" s="11"/>
      <c r="AM179" s="11"/>
      <c r="AN179" s="11"/>
      <c r="AO179" s="11"/>
      <c r="AP179" s="12"/>
      <c r="AQ179" s="12"/>
      <c r="AR179" s="13"/>
      <c r="AS179" s="13"/>
      <c r="AT179" s="13"/>
      <c r="AU179" s="25"/>
      <c r="AV179" s="25"/>
      <c r="AW179" s="14"/>
      <c r="AX179" s="14"/>
      <c r="AY179" s="15"/>
      <c r="AZ179" s="15"/>
      <c r="BA179" s="15"/>
    </row>
    <row r="180" spans="1:53" ht="12.75">
      <c r="A180" s="7"/>
      <c r="B180" s="7"/>
      <c r="C180" s="7"/>
      <c r="D180" s="8"/>
      <c r="E180" s="8"/>
      <c r="G180" s="10"/>
      <c r="H180" s="10"/>
      <c r="K180" s="11"/>
      <c r="L180" s="11"/>
      <c r="M180" s="11"/>
      <c r="N180" s="11"/>
      <c r="O180" s="11"/>
      <c r="P180" s="11"/>
      <c r="Q180" s="11"/>
      <c r="R180" s="11"/>
      <c r="S180" s="11"/>
      <c r="T180" s="11"/>
      <c r="U180" s="11"/>
      <c r="V180" s="11"/>
      <c r="W180" s="11"/>
      <c r="X180" s="11"/>
      <c r="Y180" s="11"/>
      <c r="Z180" s="11"/>
      <c r="AA180" s="11"/>
      <c r="AB180" s="11"/>
      <c r="AC180" s="11"/>
      <c r="AD180" s="11"/>
      <c r="AE180" s="11"/>
      <c r="AF180" s="11"/>
      <c r="AG180" s="11"/>
      <c r="AH180" s="11"/>
      <c r="AI180" s="11"/>
      <c r="AJ180" s="11"/>
      <c r="AK180" s="11"/>
      <c r="AL180" s="11"/>
      <c r="AM180" s="11"/>
      <c r="AN180" s="11"/>
      <c r="AO180" s="11"/>
      <c r="AP180" s="12"/>
      <c r="AQ180" s="12"/>
      <c r="AR180" s="13"/>
      <c r="AS180" s="13"/>
      <c r="AT180" s="13"/>
      <c r="AU180" s="25"/>
      <c r="AV180" s="25"/>
      <c r="AW180" s="14"/>
      <c r="AX180" s="14"/>
      <c r="AY180" s="15"/>
      <c r="AZ180" s="15"/>
      <c r="BA180" s="15"/>
    </row>
    <row r="181" spans="1:53" ht="12.75">
      <c r="A181" s="7"/>
      <c r="B181" s="7"/>
      <c r="C181" s="7"/>
      <c r="D181" s="8"/>
      <c r="E181" s="8"/>
      <c r="G181" s="10"/>
      <c r="H181" s="10"/>
      <c r="K181" s="11"/>
      <c r="L181" s="11"/>
      <c r="M181" s="11"/>
      <c r="N181" s="11"/>
      <c r="O181" s="11"/>
      <c r="P181" s="11"/>
      <c r="Q181" s="11"/>
      <c r="R181" s="11"/>
      <c r="S181" s="11"/>
      <c r="T181" s="11"/>
      <c r="U181" s="11"/>
      <c r="V181" s="11"/>
      <c r="W181" s="11"/>
      <c r="X181" s="11"/>
      <c r="Y181" s="11"/>
      <c r="Z181" s="11"/>
      <c r="AA181" s="11"/>
      <c r="AB181" s="11"/>
      <c r="AC181" s="11"/>
      <c r="AD181" s="11"/>
      <c r="AE181" s="11"/>
      <c r="AF181" s="11"/>
      <c r="AG181" s="11"/>
      <c r="AH181" s="11"/>
      <c r="AI181" s="11"/>
      <c r="AJ181" s="11"/>
      <c r="AK181" s="11"/>
      <c r="AL181" s="11"/>
      <c r="AM181" s="11"/>
      <c r="AN181" s="11"/>
      <c r="AO181" s="11"/>
      <c r="AP181" s="12"/>
      <c r="AQ181" s="12"/>
      <c r="AR181" s="13"/>
      <c r="AS181" s="13"/>
      <c r="AT181" s="13"/>
      <c r="AU181" s="25"/>
      <c r="AV181" s="25"/>
      <c r="AW181" s="14"/>
      <c r="AX181" s="14"/>
      <c r="AY181" s="15"/>
      <c r="AZ181" s="15"/>
      <c r="BA181" s="15"/>
    </row>
    <row r="182" spans="1:53" ht="12.75">
      <c r="A182" s="7"/>
      <c r="B182" s="7"/>
      <c r="C182" s="7"/>
      <c r="D182" s="8"/>
      <c r="E182" s="8"/>
      <c r="G182" s="10"/>
      <c r="H182" s="10"/>
      <c r="K182" s="11"/>
      <c r="L182" s="11"/>
      <c r="M182" s="11"/>
      <c r="N182" s="11"/>
      <c r="O182" s="11"/>
      <c r="P182" s="11"/>
      <c r="Q182" s="11"/>
      <c r="R182" s="11"/>
      <c r="S182" s="11"/>
      <c r="T182" s="11"/>
      <c r="U182" s="11"/>
      <c r="V182" s="11"/>
      <c r="W182" s="11"/>
      <c r="X182" s="11"/>
      <c r="Y182" s="11"/>
      <c r="Z182" s="11"/>
      <c r="AA182" s="11"/>
      <c r="AB182" s="11"/>
      <c r="AC182" s="11"/>
      <c r="AD182" s="11"/>
      <c r="AE182" s="11"/>
      <c r="AF182" s="11"/>
      <c r="AG182" s="11"/>
      <c r="AH182" s="11"/>
      <c r="AI182" s="11"/>
      <c r="AJ182" s="11"/>
      <c r="AK182" s="11"/>
      <c r="AL182" s="11"/>
      <c r="AM182" s="11"/>
      <c r="AN182" s="11"/>
      <c r="AO182" s="11"/>
      <c r="AP182" s="12"/>
      <c r="AQ182" s="12"/>
      <c r="AR182" s="13"/>
      <c r="AS182" s="13"/>
      <c r="AT182" s="13"/>
      <c r="AU182" s="25"/>
      <c r="AV182" s="25"/>
      <c r="AW182" s="14"/>
      <c r="AX182" s="14"/>
      <c r="AY182" s="15"/>
      <c r="AZ182" s="15"/>
      <c r="BA182" s="15"/>
    </row>
    <row r="183" spans="1:53" ht="12.75">
      <c r="A183" s="7"/>
      <c r="B183" s="7"/>
      <c r="C183" s="7"/>
      <c r="D183" s="8"/>
      <c r="E183" s="8"/>
      <c r="G183" s="10"/>
      <c r="H183" s="10"/>
      <c r="K183" s="11"/>
      <c r="L183" s="11"/>
      <c r="M183" s="11"/>
      <c r="N183" s="11"/>
      <c r="O183" s="11"/>
      <c r="P183" s="11"/>
      <c r="Q183" s="11"/>
      <c r="R183" s="11"/>
      <c r="S183" s="11"/>
      <c r="T183" s="11"/>
      <c r="U183" s="11"/>
      <c r="V183" s="11"/>
      <c r="W183" s="11"/>
      <c r="X183" s="11"/>
      <c r="Y183" s="11"/>
      <c r="Z183" s="11"/>
      <c r="AA183" s="11"/>
      <c r="AB183" s="11"/>
      <c r="AC183" s="11"/>
      <c r="AD183" s="11"/>
      <c r="AE183" s="11"/>
      <c r="AF183" s="11"/>
      <c r="AG183" s="11"/>
      <c r="AH183" s="11"/>
      <c r="AI183" s="11"/>
      <c r="AJ183" s="11"/>
      <c r="AK183" s="11"/>
      <c r="AL183" s="11"/>
      <c r="AM183" s="11"/>
      <c r="AN183" s="11"/>
      <c r="AO183" s="11"/>
      <c r="AP183" s="12"/>
      <c r="AQ183" s="12"/>
      <c r="AR183" s="13"/>
      <c r="AS183" s="13"/>
      <c r="AT183" s="13"/>
      <c r="AU183" s="25"/>
      <c r="AV183" s="25"/>
      <c r="AW183" s="14"/>
      <c r="AX183" s="14"/>
      <c r="AY183" s="15"/>
      <c r="AZ183" s="15"/>
      <c r="BA183" s="15"/>
    </row>
    <row r="184" spans="1:53" ht="12.75">
      <c r="A184" s="7"/>
      <c r="B184" s="7"/>
      <c r="C184" s="7"/>
      <c r="D184" s="8"/>
      <c r="E184" s="8"/>
      <c r="G184" s="10"/>
      <c r="H184" s="10"/>
      <c r="K184" s="11"/>
      <c r="L184" s="11"/>
      <c r="M184" s="11"/>
      <c r="N184" s="11"/>
      <c r="O184" s="11"/>
      <c r="P184" s="11"/>
      <c r="Q184" s="11"/>
      <c r="R184" s="11"/>
      <c r="S184" s="11"/>
      <c r="T184" s="11"/>
      <c r="U184" s="11"/>
      <c r="V184" s="11"/>
      <c r="W184" s="11"/>
      <c r="X184" s="11"/>
      <c r="Y184" s="11"/>
      <c r="Z184" s="11"/>
      <c r="AA184" s="11"/>
      <c r="AB184" s="11"/>
      <c r="AC184" s="11"/>
      <c r="AD184" s="11"/>
      <c r="AE184" s="11"/>
      <c r="AF184" s="11"/>
      <c r="AG184" s="11"/>
      <c r="AH184" s="11"/>
      <c r="AI184" s="11"/>
      <c r="AJ184" s="11"/>
      <c r="AK184" s="11"/>
      <c r="AL184" s="11"/>
      <c r="AM184" s="11"/>
      <c r="AN184" s="11"/>
      <c r="AO184" s="11"/>
      <c r="AP184" s="12"/>
      <c r="AQ184" s="12"/>
      <c r="AR184" s="13"/>
      <c r="AS184" s="13"/>
      <c r="AT184" s="13"/>
      <c r="AU184" s="25"/>
      <c r="AV184" s="25"/>
      <c r="AW184" s="14"/>
      <c r="AX184" s="14"/>
      <c r="AY184" s="15"/>
      <c r="AZ184" s="15"/>
      <c r="BA184" s="15"/>
    </row>
    <row r="185" spans="1:53" ht="12.75">
      <c r="A185" s="7"/>
      <c r="B185" s="7"/>
      <c r="C185" s="7"/>
      <c r="D185" s="8"/>
      <c r="E185" s="8"/>
      <c r="G185" s="10"/>
      <c r="H185" s="10"/>
      <c r="K185" s="11"/>
      <c r="L185" s="11"/>
      <c r="M185" s="11"/>
      <c r="N185" s="11"/>
      <c r="O185" s="11"/>
      <c r="P185" s="11"/>
      <c r="Q185" s="11"/>
      <c r="R185" s="11"/>
      <c r="S185" s="11"/>
      <c r="T185" s="11"/>
      <c r="U185" s="11"/>
      <c r="V185" s="11"/>
      <c r="W185" s="11"/>
      <c r="X185" s="11"/>
      <c r="Y185" s="11"/>
      <c r="Z185" s="11"/>
      <c r="AA185" s="11"/>
      <c r="AB185" s="11"/>
      <c r="AC185" s="11"/>
      <c r="AD185" s="11"/>
      <c r="AE185" s="11"/>
      <c r="AF185" s="11"/>
      <c r="AG185" s="11"/>
      <c r="AH185" s="11"/>
      <c r="AI185" s="11"/>
      <c r="AJ185" s="11"/>
      <c r="AK185" s="11"/>
      <c r="AL185" s="11"/>
      <c r="AM185" s="11"/>
      <c r="AN185" s="11"/>
      <c r="AO185" s="11"/>
      <c r="AP185" s="12"/>
      <c r="AQ185" s="12"/>
      <c r="AR185" s="13"/>
      <c r="AS185" s="13"/>
      <c r="AT185" s="13"/>
      <c r="AU185" s="25"/>
      <c r="AV185" s="25"/>
      <c r="AW185" s="14"/>
      <c r="AX185" s="14"/>
      <c r="AY185" s="15"/>
      <c r="AZ185" s="15"/>
      <c r="BA185" s="15"/>
    </row>
    <row r="186" spans="1:53" ht="12.75">
      <c r="A186" s="7"/>
      <c r="B186" s="7"/>
      <c r="C186" s="7"/>
      <c r="D186" s="8"/>
      <c r="E186" s="8"/>
      <c r="G186" s="10"/>
      <c r="H186" s="10"/>
      <c r="K186" s="11"/>
      <c r="L186" s="11"/>
      <c r="M186" s="11"/>
      <c r="N186" s="11"/>
      <c r="O186" s="11"/>
      <c r="P186" s="11"/>
      <c r="Q186" s="11"/>
      <c r="R186" s="11"/>
      <c r="S186" s="11"/>
      <c r="T186" s="11"/>
      <c r="U186" s="11"/>
      <c r="V186" s="11"/>
      <c r="W186" s="11"/>
      <c r="X186" s="11"/>
      <c r="Y186" s="11"/>
      <c r="Z186" s="11"/>
      <c r="AA186" s="11"/>
      <c r="AB186" s="11"/>
      <c r="AC186" s="11"/>
      <c r="AD186" s="11"/>
      <c r="AE186" s="11"/>
      <c r="AF186" s="11"/>
      <c r="AG186" s="11"/>
      <c r="AH186" s="11"/>
      <c r="AI186" s="11"/>
      <c r="AJ186" s="11"/>
      <c r="AK186" s="11"/>
      <c r="AL186" s="11"/>
      <c r="AM186" s="11"/>
      <c r="AN186" s="11"/>
      <c r="AO186" s="11"/>
      <c r="AP186" s="12"/>
      <c r="AQ186" s="12"/>
      <c r="AR186" s="13"/>
      <c r="AS186" s="13"/>
      <c r="AT186" s="13"/>
      <c r="AU186" s="25"/>
      <c r="AV186" s="25"/>
      <c r="AW186" s="14"/>
      <c r="AX186" s="14"/>
      <c r="AY186" s="15"/>
      <c r="AZ186" s="15"/>
      <c r="BA186" s="15"/>
    </row>
    <row r="187" spans="1:53" ht="12.75">
      <c r="A187" s="7"/>
      <c r="B187" s="7"/>
      <c r="C187" s="7"/>
      <c r="D187" s="8"/>
      <c r="E187" s="8"/>
      <c r="G187" s="10"/>
      <c r="H187" s="10"/>
      <c r="K187" s="11"/>
      <c r="L187" s="11"/>
      <c r="M187" s="11"/>
      <c r="N187" s="11"/>
      <c r="O187" s="11"/>
      <c r="P187" s="11"/>
      <c r="Q187" s="11"/>
      <c r="R187" s="11"/>
      <c r="S187" s="11"/>
      <c r="T187" s="11"/>
      <c r="U187" s="11"/>
      <c r="V187" s="11"/>
      <c r="W187" s="11"/>
      <c r="X187" s="11"/>
      <c r="Y187" s="11"/>
      <c r="Z187" s="11"/>
      <c r="AA187" s="11"/>
      <c r="AB187" s="11"/>
      <c r="AC187" s="11"/>
      <c r="AD187" s="11"/>
      <c r="AE187" s="11"/>
      <c r="AF187" s="11"/>
      <c r="AG187" s="11"/>
      <c r="AH187" s="11"/>
      <c r="AI187" s="11"/>
      <c r="AJ187" s="11"/>
      <c r="AK187" s="11"/>
      <c r="AL187" s="11"/>
      <c r="AM187" s="11"/>
      <c r="AN187" s="11"/>
      <c r="AO187" s="11"/>
      <c r="AP187" s="12"/>
      <c r="AQ187" s="12"/>
      <c r="AR187" s="13"/>
      <c r="AS187" s="13"/>
      <c r="AT187" s="13"/>
      <c r="AU187" s="25"/>
      <c r="AV187" s="25"/>
      <c r="AW187" s="14"/>
      <c r="AX187" s="14"/>
      <c r="AY187" s="15"/>
      <c r="AZ187" s="15"/>
      <c r="BA187" s="15"/>
    </row>
    <row r="188" spans="1:53" ht="12.75">
      <c r="A188" s="7"/>
      <c r="B188" s="7"/>
      <c r="C188" s="7"/>
      <c r="D188" s="8"/>
      <c r="E188" s="8"/>
      <c r="G188" s="10"/>
      <c r="H188" s="10"/>
      <c r="K188" s="11"/>
      <c r="L188" s="11"/>
      <c r="M188" s="11"/>
      <c r="N188" s="11"/>
      <c r="O188" s="11"/>
      <c r="P188" s="11"/>
      <c r="Q188" s="11"/>
      <c r="R188" s="11"/>
      <c r="S188" s="11"/>
      <c r="T188" s="11"/>
      <c r="U188" s="11"/>
      <c r="V188" s="11"/>
      <c r="W188" s="11"/>
      <c r="X188" s="11"/>
      <c r="Y188" s="11"/>
      <c r="Z188" s="11"/>
      <c r="AA188" s="11"/>
      <c r="AB188" s="11"/>
      <c r="AC188" s="11"/>
      <c r="AD188" s="11"/>
      <c r="AE188" s="11"/>
      <c r="AF188" s="11"/>
      <c r="AG188" s="11"/>
      <c r="AH188" s="11"/>
      <c r="AI188" s="11"/>
      <c r="AJ188" s="11"/>
      <c r="AK188" s="11"/>
      <c r="AL188" s="11"/>
      <c r="AM188" s="11"/>
      <c r="AN188" s="11"/>
      <c r="AO188" s="11"/>
      <c r="AP188" s="12"/>
      <c r="AQ188" s="12"/>
      <c r="AR188" s="13"/>
      <c r="AS188" s="13"/>
      <c r="AT188" s="13"/>
      <c r="AU188" s="25"/>
      <c r="AV188" s="25"/>
      <c r="AW188" s="14"/>
      <c r="AX188" s="14"/>
      <c r="AY188" s="15"/>
      <c r="AZ188" s="15"/>
      <c r="BA188" s="15"/>
    </row>
    <row r="189" spans="1:53" ht="12.75">
      <c r="A189" s="7"/>
      <c r="B189" s="7"/>
      <c r="C189" s="7"/>
      <c r="D189" s="8"/>
      <c r="E189" s="8"/>
      <c r="G189" s="10"/>
      <c r="H189" s="10"/>
      <c r="K189" s="11"/>
      <c r="L189" s="11"/>
      <c r="M189" s="11"/>
      <c r="N189" s="11"/>
      <c r="O189" s="11"/>
      <c r="P189" s="11"/>
      <c r="Q189" s="11"/>
      <c r="R189" s="11"/>
      <c r="S189" s="11"/>
      <c r="T189" s="11"/>
      <c r="U189" s="11"/>
      <c r="V189" s="11"/>
      <c r="W189" s="11"/>
      <c r="X189" s="11"/>
      <c r="Y189" s="11"/>
      <c r="Z189" s="11"/>
      <c r="AA189" s="11"/>
      <c r="AB189" s="11"/>
      <c r="AC189" s="11"/>
      <c r="AD189" s="11"/>
      <c r="AE189" s="11"/>
      <c r="AF189" s="11"/>
      <c r="AG189" s="11"/>
      <c r="AH189" s="11"/>
      <c r="AI189" s="11"/>
      <c r="AJ189" s="11"/>
      <c r="AK189" s="11"/>
      <c r="AL189" s="11"/>
      <c r="AM189" s="11"/>
      <c r="AN189" s="11"/>
      <c r="AO189" s="11"/>
      <c r="AP189" s="12"/>
      <c r="AQ189" s="12"/>
      <c r="AR189" s="13"/>
      <c r="AS189" s="13"/>
      <c r="AT189" s="13"/>
      <c r="AU189" s="25"/>
      <c r="AV189" s="25"/>
      <c r="AW189" s="14"/>
      <c r="AX189" s="14"/>
      <c r="AY189" s="15"/>
      <c r="AZ189" s="15"/>
      <c r="BA189" s="15"/>
    </row>
    <row r="190" spans="1:53" ht="12.75">
      <c r="A190" s="7"/>
      <c r="B190" s="7"/>
      <c r="C190" s="7"/>
      <c r="D190" s="8"/>
      <c r="E190" s="8"/>
      <c r="G190" s="10"/>
      <c r="H190" s="10"/>
      <c r="K190" s="11"/>
      <c r="L190" s="11"/>
      <c r="M190" s="11"/>
      <c r="N190" s="11"/>
      <c r="O190" s="11"/>
      <c r="P190" s="11"/>
      <c r="Q190" s="11"/>
      <c r="R190" s="11"/>
      <c r="S190" s="11"/>
      <c r="T190" s="11"/>
      <c r="U190" s="11"/>
      <c r="V190" s="11"/>
      <c r="W190" s="11"/>
      <c r="X190" s="11"/>
      <c r="Y190" s="11"/>
      <c r="Z190" s="11"/>
      <c r="AA190" s="11"/>
      <c r="AB190" s="11"/>
      <c r="AC190" s="11"/>
      <c r="AD190" s="11"/>
      <c r="AE190" s="11"/>
      <c r="AF190" s="11"/>
      <c r="AG190" s="11"/>
      <c r="AH190" s="11"/>
      <c r="AI190" s="11"/>
      <c r="AJ190" s="11"/>
      <c r="AK190" s="11"/>
      <c r="AL190" s="11"/>
      <c r="AM190" s="11"/>
      <c r="AN190" s="11"/>
      <c r="AO190" s="11"/>
      <c r="AP190" s="12"/>
      <c r="AQ190" s="12"/>
      <c r="AR190" s="13"/>
      <c r="AS190" s="13"/>
      <c r="AT190" s="13"/>
      <c r="AU190" s="25"/>
      <c r="AV190" s="25"/>
      <c r="AW190" s="14"/>
      <c r="AX190" s="14"/>
      <c r="AY190" s="15"/>
      <c r="AZ190" s="15"/>
      <c r="BA190" s="15"/>
    </row>
    <row r="191" spans="1:53" ht="12.75">
      <c r="A191" s="7"/>
      <c r="B191" s="7"/>
      <c r="C191" s="7"/>
      <c r="D191" s="8"/>
      <c r="E191" s="8"/>
      <c r="G191" s="10"/>
      <c r="H191" s="10"/>
      <c r="K191" s="11"/>
      <c r="L191" s="11"/>
      <c r="M191" s="11"/>
      <c r="N191" s="11"/>
      <c r="O191" s="11"/>
      <c r="P191" s="11"/>
      <c r="Q191" s="11"/>
      <c r="R191" s="11"/>
      <c r="S191" s="11"/>
      <c r="T191" s="11"/>
      <c r="U191" s="11"/>
      <c r="V191" s="11"/>
      <c r="W191" s="11"/>
      <c r="X191" s="11"/>
      <c r="Y191" s="11"/>
      <c r="Z191" s="11"/>
      <c r="AA191" s="11"/>
      <c r="AB191" s="11"/>
      <c r="AC191" s="11"/>
      <c r="AD191" s="11"/>
      <c r="AE191" s="11"/>
      <c r="AF191" s="11"/>
      <c r="AG191" s="11"/>
      <c r="AH191" s="11"/>
      <c r="AI191" s="11"/>
      <c r="AJ191" s="11"/>
      <c r="AK191" s="11"/>
      <c r="AL191" s="11"/>
      <c r="AM191" s="11"/>
      <c r="AN191" s="11"/>
      <c r="AO191" s="11"/>
      <c r="AP191" s="12"/>
      <c r="AQ191" s="12"/>
      <c r="AR191" s="13"/>
      <c r="AS191" s="13"/>
      <c r="AT191" s="13"/>
      <c r="AU191" s="25"/>
      <c r="AV191" s="25"/>
      <c r="AW191" s="14"/>
      <c r="AX191" s="14"/>
      <c r="AY191" s="15"/>
      <c r="AZ191" s="15"/>
      <c r="BA191" s="15"/>
    </row>
    <row r="192" spans="1:53" ht="12.75">
      <c r="A192" s="7"/>
      <c r="B192" s="7"/>
      <c r="C192" s="7"/>
      <c r="D192" s="8"/>
      <c r="E192" s="8"/>
      <c r="G192" s="10"/>
      <c r="H192" s="10"/>
      <c r="K192" s="11"/>
      <c r="L192" s="11"/>
      <c r="M192" s="11"/>
      <c r="N192" s="11"/>
      <c r="O192" s="11"/>
      <c r="P192" s="11"/>
      <c r="Q192" s="11"/>
      <c r="R192" s="11"/>
      <c r="S192" s="11"/>
      <c r="T192" s="11"/>
      <c r="U192" s="11"/>
      <c r="V192" s="11"/>
      <c r="W192" s="11"/>
      <c r="X192" s="11"/>
      <c r="Y192" s="11"/>
      <c r="Z192" s="11"/>
      <c r="AA192" s="11"/>
      <c r="AB192" s="11"/>
      <c r="AC192" s="11"/>
      <c r="AD192" s="11"/>
      <c r="AE192" s="11"/>
      <c r="AF192" s="11"/>
      <c r="AG192" s="11"/>
      <c r="AH192" s="11"/>
      <c r="AI192" s="11"/>
      <c r="AJ192" s="11"/>
      <c r="AK192" s="11"/>
      <c r="AL192" s="11"/>
      <c r="AM192" s="11"/>
      <c r="AN192" s="11"/>
      <c r="AO192" s="11"/>
      <c r="AP192" s="12"/>
      <c r="AQ192" s="12"/>
      <c r="AR192" s="13"/>
      <c r="AS192" s="13"/>
      <c r="AT192" s="13"/>
      <c r="AU192" s="25"/>
      <c r="AV192" s="25"/>
      <c r="AW192" s="14"/>
      <c r="AX192" s="14"/>
      <c r="AY192" s="15"/>
      <c r="AZ192" s="15"/>
      <c r="BA192" s="15"/>
    </row>
    <row r="193" spans="1:53" ht="12.75">
      <c r="A193" s="7"/>
      <c r="B193" s="7"/>
      <c r="C193" s="7"/>
      <c r="D193" s="8"/>
      <c r="E193" s="8"/>
      <c r="G193" s="10"/>
      <c r="H193" s="10"/>
      <c r="K193" s="11"/>
      <c r="L193" s="11"/>
      <c r="M193" s="11"/>
      <c r="N193" s="11"/>
      <c r="O193" s="11"/>
      <c r="P193" s="11"/>
      <c r="Q193" s="11"/>
      <c r="R193" s="11"/>
      <c r="S193" s="11"/>
      <c r="T193" s="11"/>
      <c r="U193" s="11"/>
      <c r="V193" s="11"/>
      <c r="W193" s="11"/>
      <c r="X193" s="11"/>
      <c r="Y193" s="11"/>
      <c r="Z193" s="11"/>
      <c r="AA193" s="11"/>
      <c r="AB193" s="11"/>
      <c r="AC193" s="11"/>
      <c r="AD193" s="11"/>
      <c r="AE193" s="11"/>
      <c r="AF193" s="11"/>
      <c r="AG193" s="11"/>
      <c r="AH193" s="11"/>
      <c r="AI193" s="11"/>
      <c r="AJ193" s="11"/>
      <c r="AK193" s="11"/>
      <c r="AL193" s="11"/>
      <c r="AM193" s="11"/>
      <c r="AN193" s="11"/>
      <c r="AO193" s="11"/>
      <c r="AP193" s="12"/>
      <c r="AQ193" s="12"/>
      <c r="AR193" s="13"/>
      <c r="AS193" s="13"/>
      <c r="AT193" s="13"/>
      <c r="AU193" s="25"/>
      <c r="AV193" s="25"/>
      <c r="AW193" s="14"/>
      <c r="AX193" s="14"/>
      <c r="AY193" s="15"/>
      <c r="AZ193" s="15"/>
      <c r="BA193" s="15"/>
    </row>
    <row r="194" spans="1:53" ht="12.75">
      <c r="A194" s="7"/>
      <c r="B194" s="7"/>
      <c r="C194" s="7"/>
      <c r="D194" s="8"/>
      <c r="E194" s="8"/>
      <c r="G194" s="10"/>
      <c r="H194" s="10"/>
      <c r="K194" s="11"/>
      <c r="L194" s="11"/>
      <c r="M194" s="11"/>
      <c r="N194" s="11"/>
      <c r="O194" s="11"/>
      <c r="P194" s="11"/>
      <c r="Q194" s="11"/>
      <c r="R194" s="11"/>
      <c r="S194" s="11"/>
      <c r="T194" s="11"/>
      <c r="U194" s="11"/>
      <c r="V194" s="11"/>
      <c r="W194" s="11"/>
      <c r="X194" s="11"/>
      <c r="Y194" s="11"/>
      <c r="Z194" s="11"/>
      <c r="AA194" s="11"/>
      <c r="AB194" s="11"/>
      <c r="AC194" s="11"/>
      <c r="AD194" s="11"/>
      <c r="AE194" s="11"/>
      <c r="AF194" s="11"/>
      <c r="AG194" s="11"/>
      <c r="AH194" s="11"/>
      <c r="AI194" s="11"/>
      <c r="AJ194" s="11"/>
      <c r="AK194" s="11"/>
      <c r="AL194" s="11"/>
      <c r="AM194" s="11"/>
      <c r="AN194" s="11"/>
      <c r="AO194" s="11"/>
      <c r="AP194" s="12"/>
      <c r="AQ194" s="12"/>
      <c r="AR194" s="13"/>
      <c r="AS194" s="13"/>
      <c r="AT194" s="13"/>
      <c r="AU194" s="25"/>
      <c r="AV194" s="25"/>
      <c r="AW194" s="14"/>
      <c r="AX194" s="14"/>
      <c r="AY194" s="15"/>
      <c r="AZ194" s="15"/>
      <c r="BA194" s="15"/>
    </row>
    <row r="195" spans="1:53" ht="12.75">
      <c r="A195" s="7"/>
      <c r="B195" s="7"/>
      <c r="C195" s="7"/>
      <c r="D195" s="8"/>
      <c r="E195" s="8"/>
      <c r="G195" s="10"/>
      <c r="H195" s="10"/>
      <c r="K195" s="11"/>
      <c r="L195" s="11"/>
      <c r="M195" s="11"/>
      <c r="N195" s="11"/>
      <c r="O195" s="11"/>
      <c r="P195" s="11"/>
      <c r="Q195" s="11"/>
      <c r="R195" s="11"/>
      <c r="S195" s="11"/>
      <c r="T195" s="11"/>
      <c r="U195" s="11"/>
      <c r="V195" s="11"/>
      <c r="W195" s="11"/>
      <c r="X195" s="11"/>
      <c r="Y195" s="11"/>
      <c r="Z195" s="11"/>
      <c r="AA195" s="11"/>
      <c r="AB195" s="11"/>
      <c r="AC195" s="11"/>
      <c r="AD195" s="11"/>
      <c r="AE195" s="11"/>
      <c r="AF195" s="11"/>
      <c r="AG195" s="11"/>
      <c r="AH195" s="11"/>
      <c r="AI195" s="11"/>
      <c r="AJ195" s="11"/>
      <c r="AK195" s="11"/>
      <c r="AL195" s="11"/>
      <c r="AM195" s="11"/>
      <c r="AN195" s="11"/>
      <c r="AO195" s="11"/>
      <c r="AP195" s="12"/>
      <c r="AQ195" s="12"/>
      <c r="AR195" s="13"/>
      <c r="AS195" s="13"/>
      <c r="AT195" s="13"/>
      <c r="AU195" s="25"/>
      <c r="AV195" s="25"/>
      <c r="AW195" s="14"/>
      <c r="AX195" s="14"/>
      <c r="AY195" s="15"/>
      <c r="AZ195" s="15"/>
      <c r="BA195" s="15"/>
    </row>
    <row r="196" spans="1:53" ht="12.75">
      <c r="A196" s="7"/>
      <c r="B196" s="7"/>
      <c r="C196" s="7"/>
      <c r="D196" s="8"/>
      <c r="E196" s="8"/>
      <c r="G196" s="10"/>
      <c r="H196" s="10"/>
      <c r="K196" s="11"/>
      <c r="L196" s="11"/>
      <c r="M196" s="11"/>
      <c r="N196" s="11"/>
      <c r="O196" s="11"/>
      <c r="P196" s="11"/>
      <c r="Q196" s="11"/>
      <c r="R196" s="11"/>
      <c r="S196" s="11"/>
      <c r="T196" s="11"/>
      <c r="U196" s="11"/>
      <c r="V196" s="11"/>
      <c r="W196" s="11"/>
      <c r="X196" s="11"/>
      <c r="Y196" s="11"/>
      <c r="Z196" s="11"/>
      <c r="AA196" s="11"/>
      <c r="AB196" s="11"/>
      <c r="AC196" s="11"/>
      <c r="AD196" s="11"/>
      <c r="AE196" s="11"/>
      <c r="AF196" s="11"/>
      <c r="AG196" s="11"/>
      <c r="AH196" s="11"/>
      <c r="AI196" s="11"/>
      <c r="AJ196" s="11"/>
      <c r="AK196" s="11"/>
      <c r="AL196" s="11"/>
      <c r="AM196" s="11"/>
      <c r="AN196" s="11"/>
      <c r="AO196" s="11"/>
      <c r="AP196" s="12"/>
      <c r="AQ196" s="12"/>
      <c r="AR196" s="13"/>
      <c r="AS196" s="13"/>
      <c r="AT196" s="13"/>
      <c r="AU196" s="25"/>
      <c r="AV196" s="25"/>
      <c r="AW196" s="14"/>
      <c r="AX196" s="14"/>
      <c r="AY196" s="15"/>
      <c r="AZ196" s="15"/>
      <c r="BA196" s="15"/>
    </row>
    <row r="197" spans="1:53" ht="12.75">
      <c r="A197" s="7"/>
      <c r="B197" s="7"/>
      <c r="C197" s="7"/>
      <c r="D197" s="8"/>
      <c r="E197" s="8"/>
      <c r="G197" s="10"/>
      <c r="H197" s="10"/>
      <c r="K197" s="11"/>
      <c r="L197" s="11"/>
      <c r="M197" s="11"/>
      <c r="N197" s="11"/>
      <c r="O197" s="11"/>
      <c r="P197" s="11"/>
      <c r="Q197" s="11"/>
      <c r="R197" s="11"/>
      <c r="S197" s="11"/>
      <c r="T197" s="11"/>
      <c r="U197" s="11"/>
      <c r="V197" s="11"/>
      <c r="W197" s="11"/>
      <c r="X197" s="11"/>
      <c r="Y197" s="11"/>
      <c r="Z197" s="11"/>
      <c r="AA197" s="11"/>
      <c r="AB197" s="11"/>
      <c r="AC197" s="11"/>
      <c r="AD197" s="11"/>
      <c r="AE197" s="11"/>
      <c r="AF197" s="11"/>
      <c r="AG197" s="11"/>
      <c r="AH197" s="11"/>
      <c r="AI197" s="11"/>
      <c r="AJ197" s="11"/>
      <c r="AK197" s="11"/>
      <c r="AL197" s="11"/>
      <c r="AM197" s="11"/>
      <c r="AN197" s="11"/>
      <c r="AO197" s="11"/>
      <c r="AP197" s="12"/>
      <c r="AQ197" s="12"/>
      <c r="AR197" s="13"/>
      <c r="AS197" s="13"/>
      <c r="AT197" s="13"/>
      <c r="AU197" s="25"/>
      <c r="AV197" s="25"/>
      <c r="AW197" s="14"/>
      <c r="AX197" s="14"/>
      <c r="AY197" s="15"/>
      <c r="AZ197" s="15"/>
      <c r="BA197" s="15"/>
    </row>
    <row r="198" spans="1:53" ht="12.75">
      <c r="A198" s="7"/>
      <c r="B198" s="7"/>
      <c r="C198" s="7"/>
      <c r="D198" s="8"/>
      <c r="E198" s="8"/>
      <c r="G198" s="10"/>
      <c r="H198" s="10"/>
      <c r="K198" s="11"/>
      <c r="L198" s="11"/>
      <c r="M198" s="11"/>
      <c r="N198" s="11"/>
      <c r="O198" s="11"/>
      <c r="P198" s="11"/>
      <c r="Q198" s="11"/>
      <c r="R198" s="11"/>
      <c r="S198" s="11"/>
      <c r="T198" s="11"/>
      <c r="U198" s="11"/>
      <c r="V198" s="11"/>
      <c r="W198" s="11"/>
      <c r="X198" s="11"/>
      <c r="Y198" s="11"/>
      <c r="Z198" s="11"/>
      <c r="AA198" s="11"/>
      <c r="AB198" s="11"/>
      <c r="AC198" s="11"/>
      <c r="AD198" s="11"/>
      <c r="AE198" s="11"/>
      <c r="AF198" s="11"/>
      <c r="AG198" s="11"/>
      <c r="AH198" s="11"/>
      <c r="AI198" s="11"/>
      <c r="AJ198" s="11"/>
      <c r="AK198" s="11"/>
      <c r="AL198" s="11"/>
      <c r="AM198" s="11"/>
      <c r="AN198" s="11"/>
      <c r="AO198" s="11"/>
      <c r="AP198" s="12"/>
      <c r="AQ198" s="12"/>
      <c r="AR198" s="13"/>
      <c r="AS198" s="13"/>
      <c r="AT198" s="13"/>
      <c r="AU198" s="25"/>
      <c r="AV198" s="25"/>
      <c r="AW198" s="14"/>
      <c r="AX198" s="14"/>
      <c r="AY198" s="15"/>
      <c r="AZ198" s="15"/>
      <c r="BA198" s="15"/>
    </row>
    <row r="199" spans="1:53" ht="12.75">
      <c r="A199" s="7"/>
      <c r="B199" s="7"/>
      <c r="C199" s="7"/>
      <c r="D199" s="8"/>
      <c r="E199" s="8"/>
      <c r="G199" s="10"/>
      <c r="H199" s="10"/>
      <c r="K199" s="11"/>
      <c r="L199" s="11"/>
      <c r="M199" s="11"/>
      <c r="N199" s="11"/>
      <c r="O199" s="11"/>
      <c r="P199" s="11"/>
      <c r="Q199" s="11"/>
      <c r="R199" s="11"/>
      <c r="S199" s="11"/>
      <c r="T199" s="11"/>
      <c r="U199" s="11"/>
      <c r="V199" s="11"/>
      <c r="W199" s="11"/>
      <c r="X199" s="11"/>
      <c r="Y199" s="11"/>
      <c r="Z199" s="11"/>
      <c r="AA199" s="11"/>
      <c r="AB199" s="11"/>
      <c r="AC199" s="11"/>
      <c r="AD199" s="11"/>
      <c r="AE199" s="11"/>
      <c r="AF199" s="11"/>
      <c r="AG199" s="11"/>
      <c r="AH199" s="11"/>
      <c r="AI199" s="11"/>
      <c r="AJ199" s="11"/>
      <c r="AK199" s="11"/>
      <c r="AL199" s="11"/>
      <c r="AM199" s="11"/>
      <c r="AN199" s="11"/>
      <c r="AO199" s="11"/>
      <c r="AP199" s="12"/>
      <c r="AQ199" s="12"/>
      <c r="AR199" s="13"/>
      <c r="AS199" s="13"/>
      <c r="AT199" s="13"/>
      <c r="AU199" s="25"/>
      <c r="AV199" s="25"/>
      <c r="AW199" s="14"/>
      <c r="AX199" s="14"/>
      <c r="AY199" s="15"/>
      <c r="AZ199" s="15"/>
      <c r="BA199" s="15"/>
    </row>
    <row r="200" spans="1:53" ht="12.75">
      <c r="A200" s="7"/>
      <c r="B200" s="7"/>
      <c r="C200" s="7"/>
      <c r="D200" s="8"/>
      <c r="E200" s="8"/>
      <c r="G200" s="10"/>
      <c r="H200" s="10"/>
      <c r="K200" s="11"/>
      <c r="L200" s="11"/>
      <c r="M200" s="11"/>
      <c r="N200" s="11"/>
      <c r="O200" s="11"/>
      <c r="P200" s="11"/>
      <c r="Q200" s="11"/>
      <c r="R200" s="11"/>
      <c r="S200" s="11"/>
      <c r="T200" s="11"/>
      <c r="U200" s="11"/>
      <c r="V200" s="11"/>
      <c r="W200" s="11"/>
      <c r="X200" s="11"/>
      <c r="Y200" s="11"/>
      <c r="Z200" s="11"/>
      <c r="AA200" s="11"/>
      <c r="AB200" s="11"/>
      <c r="AC200" s="11"/>
      <c r="AD200" s="11"/>
      <c r="AE200" s="11"/>
      <c r="AF200" s="11"/>
      <c r="AG200" s="11"/>
      <c r="AH200" s="11"/>
      <c r="AI200" s="11"/>
      <c r="AJ200" s="11"/>
      <c r="AK200" s="11"/>
      <c r="AL200" s="11"/>
      <c r="AM200" s="11"/>
      <c r="AN200" s="11"/>
      <c r="AO200" s="11"/>
      <c r="AP200" s="12"/>
      <c r="AQ200" s="12"/>
      <c r="AR200" s="13"/>
      <c r="AS200" s="13"/>
      <c r="AT200" s="13"/>
      <c r="AU200" s="25"/>
      <c r="AV200" s="25"/>
      <c r="AW200" s="14"/>
      <c r="AX200" s="14"/>
      <c r="AY200" s="15"/>
      <c r="AZ200" s="15"/>
      <c r="BA200" s="15"/>
    </row>
    <row r="201" spans="1:53" ht="12.75">
      <c r="A201" s="7"/>
      <c r="B201" s="7"/>
      <c r="C201" s="7"/>
      <c r="D201" s="8"/>
      <c r="E201" s="8"/>
      <c r="G201" s="10"/>
      <c r="H201" s="10"/>
      <c r="K201" s="11"/>
      <c r="L201" s="11"/>
      <c r="M201" s="11"/>
      <c r="N201" s="11"/>
      <c r="O201" s="11"/>
      <c r="P201" s="11"/>
      <c r="Q201" s="11"/>
      <c r="R201" s="11"/>
      <c r="S201" s="11"/>
      <c r="T201" s="11"/>
      <c r="U201" s="11"/>
      <c r="V201" s="11"/>
      <c r="W201" s="11"/>
      <c r="X201" s="11"/>
      <c r="Y201" s="11"/>
      <c r="Z201" s="11"/>
      <c r="AA201" s="11"/>
      <c r="AB201" s="11"/>
      <c r="AC201" s="11"/>
      <c r="AD201" s="11"/>
      <c r="AE201" s="11"/>
      <c r="AF201" s="11"/>
      <c r="AG201" s="11"/>
      <c r="AH201" s="11"/>
      <c r="AI201" s="11"/>
      <c r="AJ201" s="11"/>
      <c r="AK201" s="11"/>
      <c r="AL201" s="11"/>
      <c r="AM201" s="11"/>
      <c r="AN201" s="11"/>
      <c r="AO201" s="11"/>
      <c r="AP201" s="12"/>
      <c r="AQ201" s="12"/>
      <c r="AR201" s="13"/>
      <c r="AS201" s="13"/>
      <c r="AT201" s="13"/>
      <c r="AU201" s="25"/>
      <c r="AV201" s="25"/>
      <c r="AW201" s="14"/>
      <c r="AX201" s="14"/>
      <c r="AY201" s="15"/>
      <c r="AZ201" s="15"/>
      <c r="BA201" s="15"/>
    </row>
    <row r="202" spans="1:53" ht="12.75">
      <c r="A202" s="7"/>
      <c r="B202" s="7"/>
      <c r="C202" s="7"/>
      <c r="D202" s="8"/>
      <c r="E202" s="8"/>
      <c r="G202" s="10"/>
      <c r="H202" s="10"/>
      <c r="K202" s="11"/>
      <c r="L202" s="11"/>
      <c r="M202" s="11"/>
      <c r="N202" s="11"/>
      <c r="O202" s="11"/>
      <c r="P202" s="11"/>
      <c r="Q202" s="11"/>
      <c r="R202" s="11"/>
      <c r="S202" s="11"/>
      <c r="T202" s="11"/>
      <c r="U202" s="11"/>
      <c r="V202" s="11"/>
      <c r="W202" s="11"/>
      <c r="X202" s="11"/>
      <c r="Y202" s="11"/>
      <c r="Z202" s="11"/>
      <c r="AA202" s="11"/>
      <c r="AB202" s="11"/>
      <c r="AC202" s="11"/>
      <c r="AD202" s="11"/>
      <c r="AE202" s="11"/>
      <c r="AF202" s="11"/>
      <c r="AG202" s="11"/>
      <c r="AH202" s="11"/>
      <c r="AI202" s="11"/>
      <c r="AJ202" s="11"/>
      <c r="AK202" s="11"/>
      <c r="AL202" s="11"/>
      <c r="AM202" s="11"/>
      <c r="AN202" s="11"/>
      <c r="AO202" s="11"/>
      <c r="AP202" s="12"/>
      <c r="AQ202" s="12"/>
      <c r="AR202" s="13"/>
      <c r="AS202" s="13"/>
      <c r="AT202" s="13"/>
      <c r="AU202" s="25"/>
      <c r="AV202" s="25"/>
      <c r="AW202" s="14"/>
      <c r="AX202" s="14"/>
      <c r="AY202" s="15"/>
      <c r="AZ202" s="15"/>
      <c r="BA202" s="15"/>
    </row>
    <row r="203" spans="1:53" ht="12.75">
      <c r="A203" s="7"/>
      <c r="B203" s="7"/>
      <c r="C203" s="7"/>
      <c r="D203" s="8"/>
      <c r="E203" s="8"/>
      <c r="G203" s="10"/>
      <c r="H203" s="10"/>
      <c r="K203" s="11"/>
      <c r="L203" s="11"/>
      <c r="M203" s="11"/>
      <c r="N203" s="11"/>
      <c r="O203" s="11"/>
      <c r="P203" s="11"/>
      <c r="Q203" s="11"/>
      <c r="R203" s="11"/>
      <c r="S203" s="11"/>
      <c r="T203" s="11"/>
      <c r="U203" s="11"/>
      <c r="V203" s="11"/>
      <c r="W203" s="11"/>
      <c r="X203" s="11"/>
      <c r="Y203" s="11"/>
      <c r="Z203" s="11"/>
      <c r="AA203" s="11"/>
      <c r="AB203" s="11"/>
      <c r="AC203" s="11"/>
      <c r="AD203" s="11"/>
      <c r="AE203" s="11"/>
      <c r="AF203" s="11"/>
      <c r="AG203" s="11"/>
      <c r="AH203" s="11"/>
      <c r="AI203" s="11"/>
      <c r="AJ203" s="11"/>
      <c r="AK203" s="11"/>
      <c r="AL203" s="11"/>
      <c r="AM203" s="11"/>
      <c r="AN203" s="11"/>
      <c r="AO203" s="11"/>
      <c r="AP203" s="12"/>
      <c r="AQ203" s="12"/>
      <c r="AR203" s="13"/>
      <c r="AS203" s="13"/>
      <c r="AT203" s="13"/>
      <c r="AU203" s="25"/>
      <c r="AV203" s="25"/>
      <c r="AW203" s="14"/>
      <c r="AX203" s="14"/>
      <c r="AY203" s="15"/>
      <c r="AZ203" s="15"/>
      <c r="BA203" s="15"/>
    </row>
    <row r="204" spans="1:53" ht="12.75">
      <c r="A204" s="7"/>
      <c r="B204" s="7"/>
      <c r="C204" s="7"/>
      <c r="D204" s="8"/>
      <c r="E204" s="8"/>
      <c r="G204" s="10"/>
      <c r="H204" s="10"/>
      <c r="K204" s="11"/>
      <c r="L204" s="11"/>
      <c r="M204" s="11"/>
      <c r="N204" s="11"/>
      <c r="O204" s="11"/>
      <c r="P204" s="11"/>
      <c r="Q204" s="11"/>
      <c r="R204" s="11"/>
      <c r="S204" s="11"/>
      <c r="T204" s="11"/>
      <c r="U204" s="11"/>
      <c r="V204" s="11"/>
      <c r="W204" s="11"/>
      <c r="X204" s="11"/>
      <c r="Y204" s="11"/>
      <c r="Z204" s="11"/>
      <c r="AA204" s="11"/>
      <c r="AB204" s="11"/>
      <c r="AC204" s="11"/>
      <c r="AD204" s="11"/>
      <c r="AE204" s="11"/>
      <c r="AF204" s="11"/>
      <c r="AG204" s="11"/>
      <c r="AH204" s="11"/>
      <c r="AI204" s="11"/>
      <c r="AJ204" s="11"/>
      <c r="AK204" s="11"/>
      <c r="AL204" s="11"/>
      <c r="AM204" s="11"/>
      <c r="AN204" s="11"/>
      <c r="AO204" s="11"/>
      <c r="AP204" s="12"/>
      <c r="AQ204" s="12"/>
      <c r="AR204" s="13"/>
      <c r="AS204" s="13"/>
      <c r="AT204" s="13"/>
      <c r="AU204" s="25"/>
      <c r="AV204" s="25"/>
      <c r="AW204" s="14"/>
      <c r="AX204" s="14"/>
      <c r="AY204" s="15"/>
      <c r="AZ204" s="15"/>
      <c r="BA204" s="15"/>
    </row>
    <row r="205" spans="1:53" ht="12.75">
      <c r="A205" s="7"/>
      <c r="B205" s="7"/>
      <c r="C205" s="7"/>
      <c r="D205" s="8"/>
      <c r="E205" s="8"/>
      <c r="G205" s="10"/>
      <c r="H205" s="10"/>
      <c r="K205" s="11"/>
      <c r="L205" s="11"/>
      <c r="M205" s="11"/>
      <c r="N205" s="11"/>
      <c r="O205" s="11"/>
      <c r="P205" s="11"/>
      <c r="Q205" s="11"/>
      <c r="R205" s="11"/>
      <c r="S205" s="11"/>
      <c r="T205" s="11"/>
      <c r="U205" s="11"/>
      <c r="V205" s="11"/>
      <c r="W205" s="11"/>
      <c r="X205" s="11"/>
      <c r="Y205" s="11"/>
      <c r="Z205" s="11"/>
      <c r="AA205" s="11"/>
      <c r="AB205" s="11"/>
      <c r="AC205" s="11"/>
      <c r="AD205" s="11"/>
      <c r="AE205" s="11"/>
      <c r="AF205" s="11"/>
      <c r="AG205" s="11"/>
      <c r="AH205" s="11"/>
      <c r="AI205" s="11"/>
      <c r="AJ205" s="11"/>
      <c r="AK205" s="11"/>
      <c r="AL205" s="11"/>
      <c r="AM205" s="11"/>
      <c r="AN205" s="11"/>
      <c r="AO205" s="11"/>
      <c r="AP205" s="12"/>
      <c r="AQ205" s="12"/>
      <c r="AR205" s="13"/>
      <c r="AS205" s="13"/>
      <c r="AT205" s="13"/>
      <c r="AU205" s="25"/>
      <c r="AV205" s="25"/>
      <c r="AW205" s="14"/>
      <c r="AX205" s="14"/>
      <c r="AY205" s="15"/>
      <c r="AZ205" s="15"/>
      <c r="BA205" s="15"/>
    </row>
    <row r="206" spans="1:53" ht="12.75">
      <c r="A206" s="7"/>
      <c r="B206" s="7"/>
      <c r="C206" s="7"/>
      <c r="D206" s="8"/>
      <c r="E206" s="8"/>
      <c r="G206" s="10"/>
      <c r="H206" s="10"/>
      <c r="K206" s="11"/>
      <c r="L206" s="11"/>
      <c r="M206" s="11"/>
      <c r="N206" s="11"/>
      <c r="O206" s="11"/>
      <c r="P206" s="11"/>
      <c r="Q206" s="11"/>
      <c r="R206" s="11"/>
      <c r="S206" s="11"/>
      <c r="T206" s="11"/>
      <c r="U206" s="11"/>
      <c r="V206" s="11"/>
      <c r="W206" s="11"/>
      <c r="X206" s="11"/>
      <c r="Y206" s="11"/>
      <c r="Z206" s="11"/>
      <c r="AA206" s="11"/>
      <c r="AB206" s="11"/>
      <c r="AC206" s="11"/>
      <c r="AD206" s="11"/>
      <c r="AE206" s="11"/>
      <c r="AF206" s="11"/>
      <c r="AG206" s="11"/>
      <c r="AH206" s="11"/>
      <c r="AI206" s="11"/>
      <c r="AJ206" s="11"/>
      <c r="AK206" s="11"/>
      <c r="AL206" s="11"/>
      <c r="AM206" s="11"/>
      <c r="AN206" s="11"/>
      <c r="AO206" s="11"/>
      <c r="AP206" s="12"/>
      <c r="AQ206" s="12"/>
      <c r="AR206" s="13"/>
      <c r="AS206" s="13"/>
      <c r="AT206" s="13"/>
      <c r="AU206" s="25"/>
      <c r="AV206" s="25"/>
      <c r="AW206" s="14"/>
      <c r="AX206" s="14"/>
      <c r="AY206" s="15"/>
      <c r="AZ206" s="15"/>
      <c r="BA206" s="15"/>
    </row>
    <row r="207" spans="1:53" ht="12.75">
      <c r="A207" s="7"/>
      <c r="B207" s="7"/>
      <c r="C207" s="7"/>
      <c r="D207" s="8"/>
      <c r="E207" s="8"/>
      <c r="G207" s="10"/>
      <c r="H207" s="10"/>
      <c r="K207" s="11"/>
      <c r="L207" s="11"/>
      <c r="M207" s="11"/>
      <c r="N207" s="11"/>
      <c r="O207" s="11"/>
      <c r="P207" s="11"/>
      <c r="Q207" s="11"/>
      <c r="R207" s="11"/>
      <c r="S207" s="11"/>
      <c r="T207" s="11"/>
      <c r="U207" s="11"/>
      <c r="V207" s="11"/>
      <c r="W207" s="11"/>
      <c r="X207" s="11"/>
      <c r="Y207" s="11"/>
      <c r="Z207" s="11"/>
      <c r="AA207" s="11"/>
      <c r="AB207" s="11"/>
      <c r="AC207" s="11"/>
      <c r="AD207" s="11"/>
      <c r="AE207" s="11"/>
      <c r="AF207" s="11"/>
      <c r="AG207" s="11"/>
      <c r="AH207" s="11"/>
      <c r="AI207" s="11"/>
      <c r="AJ207" s="11"/>
      <c r="AK207" s="11"/>
      <c r="AL207" s="11"/>
      <c r="AM207" s="11"/>
      <c r="AN207" s="11"/>
      <c r="AO207" s="11"/>
      <c r="AP207" s="12"/>
      <c r="AQ207" s="12"/>
      <c r="AR207" s="13"/>
      <c r="AS207" s="13"/>
      <c r="AT207" s="13"/>
      <c r="AU207" s="25"/>
      <c r="AV207" s="25"/>
      <c r="AW207" s="14"/>
      <c r="AX207" s="14"/>
      <c r="AY207" s="15"/>
      <c r="AZ207" s="15"/>
      <c r="BA207" s="15"/>
    </row>
    <row r="208" spans="1:53" ht="12.75">
      <c r="A208" s="7"/>
      <c r="B208" s="7"/>
      <c r="C208" s="7"/>
      <c r="D208" s="8"/>
      <c r="E208" s="8"/>
      <c r="G208" s="10"/>
      <c r="H208" s="10"/>
      <c r="K208" s="11"/>
      <c r="L208" s="11"/>
      <c r="M208" s="11"/>
      <c r="N208" s="11"/>
      <c r="O208" s="11"/>
      <c r="P208" s="11"/>
      <c r="Q208" s="11"/>
      <c r="R208" s="11"/>
      <c r="S208" s="11"/>
      <c r="T208" s="11"/>
      <c r="U208" s="11"/>
      <c r="V208" s="11"/>
      <c r="W208" s="11"/>
      <c r="X208" s="11"/>
      <c r="Y208" s="11"/>
      <c r="Z208" s="11"/>
      <c r="AA208" s="11"/>
      <c r="AB208" s="11"/>
      <c r="AC208" s="11"/>
      <c r="AD208" s="11"/>
      <c r="AE208" s="11"/>
      <c r="AF208" s="11"/>
      <c r="AG208" s="11"/>
      <c r="AH208" s="11"/>
      <c r="AI208" s="11"/>
      <c r="AJ208" s="11"/>
      <c r="AK208" s="11"/>
      <c r="AL208" s="11"/>
      <c r="AM208" s="11"/>
      <c r="AN208" s="11"/>
      <c r="AO208" s="11"/>
      <c r="AP208" s="12"/>
      <c r="AQ208" s="12"/>
      <c r="AR208" s="13"/>
      <c r="AS208" s="13"/>
      <c r="AT208" s="13"/>
      <c r="AU208" s="25"/>
      <c r="AV208" s="25"/>
      <c r="AW208" s="14"/>
      <c r="AX208" s="14"/>
      <c r="AY208" s="15"/>
      <c r="AZ208" s="15"/>
      <c r="BA208" s="15"/>
    </row>
    <row r="209" spans="1:53" ht="12.75">
      <c r="A209" s="7"/>
      <c r="B209" s="7"/>
      <c r="C209" s="7"/>
      <c r="D209" s="8"/>
      <c r="E209" s="8"/>
      <c r="G209" s="10"/>
      <c r="H209" s="10"/>
      <c r="K209" s="11"/>
      <c r="L209" s="11"/>
      <c r="M209" s="11"/>
      <c r="N209" s="11"/>
      <c r="O209" s="11"/>
      <c r="P209" s="11"/>
      <c r="Q209" s="11"/>
      <c r="R209" s="11"/>
      <c r="S209" s="11"/>
      <c r="T209" s="11"/>
      <c r="U209" s="11"/>
      <c r="V209" s="11"/>
      <c r="W209" s="11"/>
      <c r="X209" s="11"/>
      <c r="Y209" s="11"/>
      <c r="Z209" s="11"/>
      <c r="AA209" s="11"/>
      <c r="AB209" s="11"/>
      <c r="AC209" s="11"/>
      <c r="AD209" s="11"/>
      <c r="AE209" s="11"/>
      <c r="AF209" s="11"/>
      <c r="AG209" s="11"/>
      <c r="AH209" s="11"/>
      <c r="AI209" s="11"/>
      <c r="AJ209" s="11"/>
      <c r="AK209" s="11"/>
      <c r="AL209" s="11"/>
      <c r="AM209" s="11"/>
      <c r="AN209" s="11"/>
      <c r="AO209" s="11"/>
      <c r="AP209" s="12"/>
      <c r="AQ209" s="12"/>
      <c r="AR209" s="13"/>
      <c r="AS209" s="13"/>
      <c r="AT209" s="13"/>
      <c r="AU209" s="25"/>
      <c r="AV209" s="25"/>
      <c r="AW209" s="14"/>
      <c r="AX209" s="14"/>
      <c r="AY209" s="15"/>
      <c r="AZ209" s="15"/>
      <c r="BA209" s="15"/>
    </row>
    <row r="210" spans="1:53" ht="12.75">
      <c r="A210" s="7"/>
      <c r="B210" s="7"/>
      <c r="C210" s="7"/>
      <c r="D210" s="8"/>
      <c r="E210" s="8"/>
      <c r="G210" s="10"/>
      <c r="H210" s="10"/>
      <c r="K210" s="11"/>
      <c r="L210" s="11"/>
      <c r="M210" s="11"/>
      <c r="N210" s="11"/>
      <c r="O210" s="11"/>
      <c r="P210" s="11"/>
      <c r="Q210" s="11"/>
      <c r="R210" s="11"/>
      <c r="S210" s="11"/>
      <c r="T210" s="11"/>
      <c r="U210" s="11"/>
      <c r="V210" s="11"/>
      <c r="W210" s="11"/>
      <c r="X210" s="11"/>
      <c r="Y210" s="11"/>
      <c r="Z210" s="11"/>
      <c r="AA210" s="11"/>
      <c r="AB210" s="11"/>
      <c r="AC210" s="11"/>
      <c r="AD210" s="11"/>
      <c r="AE210" s="11"/>
      <c r="AF210" s="11"/>
      <c r="AG210" s="11"/>
      <c r="AH210" s="11"/>
      <c r="AI210" s="11"/>
      <c r="AJ210" s="11"/>
      <c r="AK210" s="11"/>
      <c r="AL210" s="11"/>
      <c r="AM210" s="11"/>
      <c r="AN210" s="11"/>
      <c r="AO210" s="11"/>
      <c r="AP210" s="12"/>
      <c r="AQ210" s="12"/>
      <c r="AR210" s="13"/>
      <c r="AS210" s="13"/>
      <c r="AT210" s="13"/>
      <c r="AU210" s="25"/>
      <c r="AV210" s="25"/>
      <c r="AW210" s="14"/>
      <c r="AX210" s="14"/>
      <c r="AY210" s="15"/>
      <c r="AZ210" s="15"/>
      <c r="BA210" s="15"/>
    </row>
    <row r="211" spans="1:53" ht="12.75">
      <c r="A211" s="7"/>
      <c r="B211" s="7"/>
      <c r="C211" s="7"/>
      <c r="D211" s="8"/>
      <c r="E211" s="8"/>
      <c r="G211" s="10"/>
      <c r="H211" s="10"/>
      <c r="K211" s="11"/>
      <c r="L211" s="11"/>
      <c r="M211" s="11"/>
      <c r="N211" s="11"/>
      <c r="O211" s="11"/>
      <c r="P211" s="11"/>
      <c r="Q211" s="11"/>
      <c r="R211" s="11"/>
      <c r="S211" s="11"/>
      <c r="T211" s="11"/>
      <c r="U211" s="11"/>
      <c r="V211" s="11"/>
      <c r="W211" s="11"/>
      <c r="X211" s="11"/>
      <c r="Y211" s="11"/>
      <c r="Z211" s="11"/>
      <c r="AA211" s="11"/>
      <c r="AB211" s="11"/>
      <c r="AC211" s="11"/>
      <c r="AD211" s="11"/>
      <c r="AE211" s="11"/>
      <c r="AF211" s="11"/>
      <c r="AG211" s="11"/>
      <c r="AH211" s="11"/>
      <c r="AI211" s="11"/>
      <c r="AJ211" s="11"/>
      <c r="AK211" s="11"/>
      <c r="AL211" s="11"/>
      <c r="AM211" s="11"/>
      <c r="AN211" s="11"/>
      <c r="AO211" s="11"/>
      <c r="AP211" s="12"/>
      <c r="AQ211" s="12"/>
      <c r="AR211" s="13"/>
      <c r="AS211" s="13"/>
      <c r="AT211" s="13"/>
      <c r="AU211" s="25"/>
      <c r="AV211" s="25"/>
      <c r="AW211" s="14"/>
      <c r="AX211" s="14"/>
      <c r="AY211" s="15"/>
      <c r="AZ211" s="15"/>
      <c r="BA211" s="15"/>
    </row>
    <row r="212" spans="1:53" ht="12.75">
      <c r="A212" s="7"/>
      <c r="B212" s="7"/>
      <c r="C212" s="7"/>
      <c r="D212" s="8"/>
      <c r="E212" s="8"/>
      <c r="G212" s="10"/>
      <c r="H212" s="10"/>
      <c r="K212" s="11"/>
      <c r="L212" s="11"/>
      <c r="M212" s="11"/>
      <c r="N212" s="11"/>
      <c r="O212" s="11"/>
      <c r="P212" s="11"/>
      <c r="Q212" s="11"/>
      <c r="R212" s="11"/>
      <c r="S212" s="11"/>
      <c r="T212" s="11"/>
      <c r="U212" s="11"/>
      <c r="V212" s="11"/>
      <c r="W212" s="11"/>
      <c r="X212" s="11"/>
      <c r="Y212" s="11"/>
      <c r="Z212" s="11"/>
      <c r="AA212" s="11"/>
      <c r="AB212" s="11"/>
      <c r="AC212" s="11"/>
      <c r="AD212" s="11"/>
      <c r="AE212" s="11"/>
      <c r="AF212" s="11"/>
      <c r="AG212" s="11"/>
      <c r="AH212" s="11"/>
      <c r="AI212" s="11"/>
      <c r="AJ212" s="11"/>
      <c r="AK212" s="11"/>
      <c r="AL212" s="11"/>
      <c r="AM212" s="11"/>
      <c r="AN212" s="11"/>
      <c r="AO212" s="11"/>
      <c r="AP212" s="12"/>
      <c r="AQ212" s="12"/>
      <c r="AR212" s="13"/>
      <c r="AS212" s="13"/>
      <c r="AT212" s="13"/>
      <c r="AU212" s="25"/>
      <c r="AV212" s="25"/>
      <c r="AW212" s="14"/>
      <c r="AX212" s="14"/>
      <c r="AY212" s="15"/>
      <c r="AZ212" s="15"/>
      <c r="BA212" s="15"/>
    </row>
    <row r="213" spans="1:53" ht="12.75">
      <c r="A213" s="7"/>
      <c r="B213" s="7"/>
      <c r="C213" s="7"/>
      <c r="D213" s="8"/>
      <c r="E213" s="8"/>
      <c r="G213" s="10"/>
      <c r="H213" s="10"/>
      <c r="K213" s="11"/>
      <c r="L213" s="11"/>
      <c r="M213" s="11"/>
      <c r="N213" s="11"/>
      <c r="O213" s="11"/>
      <c r="P213" s="11"/>
      <c r="Q213" s="11"/>
      <c r="R213" s="11"/>
      <c r="S213" s="11"/>
      <c r="T213" s="11"/>
      <c r="U213" s="11"/>
      <c r="V213" s="11"/>
      <c r="W213" s="11"/>
      <c r="X213" s="11"/>
      <c r="Y213" s="11"/>
      <c r="Z213" s="11"/>
      <c r="AA213" s="11"/>
      <c r="AB213" s="11"/>
      <c r="AC213" s="11"/>
      <c r="AD213" s="11"/>
      <c r="AE213" s="11"/>
      <c r="AF213" s="11"/>
      <c r="AG213" s="11"/>
      <c r="AH213" s="11"/>
      <c r="AI213" s="11"/>
      <c r="AJ213" s="11"/>
      <c r="AK213" s="11"/>
      <c r="AL213" s="11"/>
      <c r="AM213" s="11"/>
      <c r="AN213" s="11"/>
      <c r="AO213" s="11"/>
      <c r="AP213" s="12"/>
      <c r="AQ213" s="12"/>
      <c r="AR213" s="13"/>
      <c r="AS213" s="13"/>
      <c r="AT213" s="13"/>
      <c r="AU213" s="25"/>
      <c r="AV213" s="25"/>
      <c r="AW213" s="14"/>
      <c r="AX213" s="14"/>
      <c r="AY213" s="15"/>
      <c r="AZ213" s="15"/>
      <c r="BA213" s="15"/>
    </row>
    <row r="214" spans="1:53" ht="12.75">
      <c r="A214" s="7"/>
      <c r="B214" s="7"/>
      <c r="C214" s="7"/>
      <c r="D214" s="8"/>
      <c r="E214" s="8"/>
      <c r="G214" s="10"/>
      <c r="H214" s="10"/>
      <c r="K214" s="11"/>
      <c r="L214" s="11"/>
      <c r="M214" s="11"/>
      <c r="N214" s="11"/>
      <c r="O214" s="11"/>
      <c r="P214" s="11"/>
      <c r="Q214" s="11"/>
      <c r="R214" s="11"/>
      <c r="S214" s="11"/>
      <c r="T214" s="11"/>
      <c r="U214" s="11"/>
      <c r="V214" s="11"/>
      <c r="W214" s="11"/>
      <c r="X214" s="11"/>
      <c r="Y214" s="11"/>
      <c r="Z214" s="11"/>
      <c r="AA214" s="11"/>
      <c r="AB214" s="11"/>
      <c r="AC214" s="11"/>
      <c r="AD214" s="11"/>
      <c r="AE214" s="11"/>
      <c r="AF214" s="11"/>
      <c r="AG214" s="11"/>
      <c r="AH214" s="11"/>
      <c r="AI214" s="11"/>
      <c r="AJ214" s="11"/>
      <c r="AK214" s="11"/>
      <c r="AL214" s="11"/>
      <c r="AM214" s="11"/>
      <c r="AN214" s="11"/>
      <c r="AO214" s="11"/>
      <c r="AP214" s="12"/>
      <c r="AQ214" s="12"/>
      <c r="AR214" s="13"/>
      <c r="AS214" s="13"/>
      <c r="AT214" s="13"/>
      <c r="AU214" s="25"/>
      <c r="AV214" s="25"/>
      <c r="AW214" s="14"/>
      <c r="AX214" s="14"/>
      <c r="AY214" s="15"/>
      <c r="AZ214" s="15"/>
      <c r="BA214" s="15"/>
    </row>
    <row r="215" spans="1:53" ht="12.75">
      <c r="A215" s="7"/>
      <c r="B215" s="7"/>
      <c r="C215" s="7"/>
      <c r="D215" s="8"/>
      <c r="E215" s="8"/>
      <c r="G215" s="10"/>
      <c r="H215" s="10"/>
      <c r="K215" s="11"/>
      <c r="L215" s="11"/>
      <c r="M215" s="11"/>
      <c r="N215" s="11"/>
      <c r="O215" s="11"/>
      <c r="P215" s="11"/>
      <c r="Q215" s="11"/>
      <c r="R215" s="11"/>
      <c r="S215" s="11"/>
      <c r="T215" s="11"/>
      <c r="U215" s="11"/>
      <c r="V215" s="11"/>
      <c r="W215" s="11"/>
      <c r="X215" s="11"/>
      <c r="Y215" s="11"/>
      <c r="Z215" s="11"/>
      <c r="AA215" s="11"/>
      <c r="AB215" s="11"/>
      <c r="AC215" s="11"/>
      <c r="AD215" s="11"/>
      <c r="AE215" s="11"/>
      <c r="AF215" s="11"/>
      <c r="AG215" s="11"/>
      <c r="AH215" s="11"/>
      <c r="AI215" s="11"/>
      <c r="AJ215" s="11"/>
      <c r="AK215" s="11"/>
      <c r="AL215" s="11"/>
      <c r="AM215" s="11"/>
      <c r="AN215" s="11"/>
      <c r="AO215" s="11"/>
      <c r="AP215" s="12"/>
      <c r="AQ215" s="12"/>
      <c r="AR215" s="13"/>
      <c r="AS215" s="13"/>
      <c r="AT215" s="13"/>
      <c r="AU215" s="25"/>
      <c r="AV215" s="25"/>
      <c r="AW215" s="14"/>
      <c r="AX215" s="14"/>
      <c r="AY215" s="15"/>
      <c r="AZ215" s="15"/>
      <c r="BA215" s="15"/>
    </row>
    <row r="216" spans="1:53" ht="12.75">
      <c r="A216" s="7"/>
      <c r="B216" s="7"/>
      <c r="C216" s="7"/>
      <c r="D216" s="8"/>
      <c r="E216" s="8"/>
      <c r="G216" s="10"/>
      <c r="H216" s="10"/>
      <c r="K216" s="11"/>
      <c r="L216" s="11"/>
      <c r="M216" s="11"/>
      <c r="N216" s="11"/>
      <c r="O216" s="11"/>
      <c r="P216" s="11"/>
      <c r="Q216" s="11"/>
      <c r="R216" s="11"/>
      <c r="S216" s="11"/>
      <c r="T216" s="11"/>
      <c r="U216" s="11"/>
      <c r="V216" s="11"/>
      <c r="W216" s="11"/>
      <c r="X216" s="11"/>
      <c r="Y216" s="11"/>
      <c r="Z216" s="11"/>
      <c r="AA216" s="11"/>
      <c r="AB216" s="11"/>
      <c r="AC216" s="11"/>
      <c r="AD216" s="11"/>
      <c r="AE216" s="11"/>
      <c r="AF216" s="11"/>
      <c r="AG216" s="11"/>
      <c r="AH216" s="11"/>
      <c r="AI216" s="11"/>
      <c r="AJ216" s="11"/>
      <c r="AK216" s="11"/>
      <c r="AL216" s="11"/>
      <c r="AM216" s="11"/>
      <c r="AN216" s="11"/>
      <c r="AO216" s="11"/>
      <c r="AP216" s="12"/>
      <c r="AQ216" s="12"/>
      <c r="AR216" s="13"/>
      <c r="AS216" s="13"/>
      <c r="AT216" s="13"/>
      <c r="AU216" s="25"/>
      <c r="AV216" s="25"/>
      <c r="AW216" s="14"/>
      <c r="AX216" s="14"/>
      <c r="AY216" s="15"/>
      <c r="AZ216" s="15"/>
      <c r="BA216" s="15"/>
    </row>
    <row r="217" spans="1:53" ht="12.75">
      <c r="A217" s="7"/>
      <c r="B217" s="7"/>
      <c r="C217" s="7"/>
      <c r="D217" s="8"/>
      <c r="E217" s="8"/>
      <c r="G217" s="10"/>
      <c r="H217" s="10"/>
      <c r="K217" s="11"/>
      <c r="L217" s="11"/>
      <c r="M217" s="11"/>
      <c r="N217" s="11"/>
      <c r="O217" s="11"/>
      <c r="P217" s="11"/>
      <c r="Q217" s="11"/>
      <c r="R217" s="11"/>
      <c r="S217" s="11"/>
      <c r="T217" s="11"/>
      <c r="U217" s="11"/>
      <c r="V217" s="11"/>
      <c r="W217" s="11"/>
      <c r="X217" s="11"/>
      <c r="Y217" s="11"/>
      <c r="Z217" s="11"/>
      <c r="AA217" s="11"/>
      <c r="AB217" s="11"/>
      <c r="AC217" s="11"/>
      <c r="AD217" s="11"/>
      <c r="AE217" s="11"/>
      <c r="AF217" s="11"/>
      <c r="AG217" s="11"/>
      <c r="AH217" s="11"/>
      <c r="AI217" s="11"/>
      <c r="AJ217" s="11"/>
      <c r="AK217" s="11"/>
      <c r="AL217" s="11"/>
      <c r="AM217" s="11"/>
      <c r="AN217" s="11"/>
      <c r="AO217" s="11"/>
      <c r="AP217" s="12"/>
      <c r="AQ217" s="12"/>
      <c r="AR217" s="13"/>
      <c r="AS217" s="13"/>
      <c r="AT217" s="13"/>
      <c r="AU217" s="25"/>
      <c r="AV217" s="25"/>
      <c r="AW217" s="14"/>
      <c r="AX217" s="14"/>
      <c r="AY217" s="15"/>
      <c r="AZ217" s="15"/>
      <c r="BA217" s="15"/>
    </row>
    <row r="218" spans="1:53" ht="12.75">
      <c r="A218" s="7"/>
      <c r="B218" s="7"/>
      <c r="C218" s="7"/>
      <c r="D218" s="8"/>
      <c r="E218" s="8"/>
      <c r="G218" s="10"/>
      <c r="H218" s="10"/>
      <c r="K218" s="11"/>
      <c r="L218" s="11"/>
      <c r="M218" s="11"/>
      <c r="N218" s="11"/>
      <c r="O218" s="11"/>
      <c r="P218" s="11"/>
      <c r="Q218" s="11"/>
      <c r="R218" s="11"/>
      <c r="S218" s="11"/>
      <c r="T218" s="11"/>
      <c r="U218" s="11"/>
      <c r="V218" s="11"/>
      <c r="W218" s="11"/>
      <c r="X218" s="11"/>
      <c r="Y218" s="11"/>
      <c r="Z218" s="11"/>
      <c r="AA218" s="11"/>
      <c r="AB218" s="11"/>
      <c r="AC218" s="11"/>
      <c r="AD218" s="11"/>
      <c r="AE218" s="11"/>
      <c r="AF218" s="11"/>
      <c r="AG218" s="11"/>
      <c r="AH218" s="11"/>
      <c r="AI218" s="11"/>
      <c r="AJ218" s="11"/>
      <c r="AK218" s="11"/>
      <c r="AL218" s="11"/>
      <c r="AM218" s="11"/>
      <c r="AN218" s="11"/>
      <c r="AO218" s="11"/>
      <c r="AP218" s="12"/>
      <c r="AQ218" s="12"/>
      <c r="AR218" s="13"/>
      <c r="AS218" s="13"/>
      <c r="AT218" s="13"/>
      <c r="AU218" s="25"/>
      <c r="AV218" s="25"/>
      <c r="AW218" s="14"/>
      <c r="AX218" s="14"/>
      <c r="AY218" s="15"/>
      <c r="AZ218" s="15"/>
      <c r="BA218" s="15"/>
    </row>
    <row r="219" spans="1:53" ht="12.75">
      <c r="A219" s="7"/>
      <c r="B219" s="7"/>
      <c r="C219" s="7"/>
      <c r="D219" s="8"/>
      <c r="E219" s="8"/>
      <c r="G219" s="10"/>
      <c r="H219" s="10"/>
      <c r="K219" s="11"/>
      <c r="L219" s="11"/>
      <c r="M219" s="11"/>
      <c r="N219" s="11"/>
      <c r="O219" s="11"/>
      <c r="P219" s="11"/>
      <c r="Q219" s="11"/>
      <c r="R219" s="11"/>
      <c r="S219" s="11"/>
      <c r="T219" s="11"/>
      <c r="U219" s="11"/>
      <c r="V219" s="11"/>
      <c r="W219" s="11"/>
      <c r="X219" s="11"/>
      <c r="Y219" s="11"/>
      <c r="Z219" s="11"/>
      <c r="AA219" s="11"/>
      <c r="AB219" s="11"/>
      <c r="AC219" s="11"/>
      <c r="AD219" s="11"/>
      <c r="AE219" s="11"/>
      <c r="AF219" s="11"/>
      <c r="AG219" s="11"/>
      <c r="AH219" s="11"/>
      <c r="AI219" s="11"/>
      <c r="AJ219" s="11"/>
      <c r="AK219" s="11"/>
      <c r="AL219" s="11"/>
      <c r="AM219" s="11"/>
      <c r="AN219" s="11"/>
      <c r="AO219" s="11"/>
      <c r="AP219" s="12"/>
      <c r="AQ219" s="12"/>
      <c r="AR219" s="13"/>
      <c r="AS219" s="13"/>
      <c r="AT219" s="13"/>
      <c r="AU219" s="25"/>
      <c r="AV219" s="25"/>
      <c r="AW219" s="14"/>
      <c r="AX219" s="14"/>
      <c r="AY219" s="15"/>
      <c r="AZ219" s="15"/>
      <c r="BA219" s="15"/>
    </row>
    <row r="220" spans="1:53" ht="12.75">
      <c r="A220" s="7"/>
      <c r="B220" s="7"/>
      <c r="C220" s="7"/>
      <c r="D220" s="8"/>
      <c r="E220" s="8"/>
      <c r="G220" s="10"/>
      <c r="H220" s="10"/>
      <c r="K220" s="11"/>
      <c r="L220" s="11"/>
      <c r="M220" s="11"/>
      <c r="N220" s="11"/>
      <c r="O220" s="11"/>
      <c r="P220" s="11"/>
      <c r="Q220" s="11"/>
      <c r="R220" s="11"/>
      <c r="S220" s="11"/>
      <c r="T220" s="11"/>
      <c r="U220" s="11"/>
      <c r="V220" s="11"/>
      <c r="W220" s="11"/>
      <c r="X220" s="11"/>
      <c r="Y220" s="11"/>
      <c r="Z220" s="11"/>
      <c r="AA220" s="11"/>
      <c r="AB220" s="11"/>
      <c r="AC220" s="11"/>
      <c r="AD220" s="11"/>
      <c r="AE220" s="11"/>
      <c r="AF220" s="11"/>
      <c r="AG220" s="11"/>
      <c r="AH220" s="11"/>
      <c r="AI220" s="11"/>
      <c r="AJ220" s="11"/>
      <c r="AK220" s="11"/>
      <c r="AL220" s="11"/>
      <c r="AM220" s="11"/>
      <c r="AN220" s="11"/>
      <c r="AO220" s="11"/>
      <c r="AP220" s="12"/>
      <c r="AQ220" s="12"/>
      <c r="AR220" s="13"/>
      <c r="AS220" s="13"/>
      <c r="AT220" s="13"/>
      <c r="AU220" s="25"/>
      <c r="AV220" s="25"/>
      <c r="AW220" s="14"/>
      <c r="AX220" s="14"/>
      <c r="AY220" s="15"/>
      <c r="AZ220" s="15"/>
      <c r="BA220" s="15"/>
    </row>
    <row r="221" spans="1:53" ht="12.75">
      <c r="A221" s="7"/>
      <c r="B221" s="7"/>
      <c r="C221" s="7"/>
      <c r="D221" s="8"/>
      <c r="E221" s="8"/>
      <c r="G221" s="10"/>
      <c r="H221" s="10"/>
      <c r="K221" s="11"/>
      <c r="L221" s="11"/>
      <c r="M221" s="11"/>
      <c r="N221" s="11"/>
      <c r="O221" s="11"/>
      <c r="P221" s="11"/>
      <c r="Q221" s="11"/>
      <c r="R221" s="11"/>
      <c r="S221" s="11"/>
      <c r="T221" s="11"/>
      <c r="U221" s="11"/>
      <c r="V221" s="11"/>
      <c r="W221" s="11"/>
      <c r="X221" s="11"/>
      <c r="Y221" s="11"/>
      <c r="Z221" s="11"/>
      <c r="AA221" s="11"/>
      <c r="AB221" s="11"/>
      <c r="AC221" s="11"/>
      <c r="AD221" s="11"/>
      <c r="AE221" s="11"/>
      <c r="AF221" s="11"/>
      <c r="AG221" s="11"/>
      <c r="AH221" s="11"/>
      <c r="AI221" s="11"/>
      <c r="AJ221" s="11"/>
      <c r="AK221" s="11"/>
      <c r="AL221" s="11"/>
      <c r="AM221" s="11"/>
      <c r="AN221" s="11"/>
      <c r="AO221" s="11"/>
      <c r="AP221" s="12"/>
      <c r="AQ221" s="12"/>
      <c r="AR221" s="13"/>
      <c r="AS221" s="13"/>
      <c r="AT221" s="13"/>
      <c r="AU221" s="25"/>
      <c r="AV221" s="25"/>
      <c r="AW221" s="14"/>
      <c r="AX221" s="14"/>
      <c r="AY221" s="15"/>
      <c r="AZ221" s="15"/>
      <c r="BA221" s="15"/>
    </row>
    <row r="222" spans="1:53" ht="12.75">
      <c r="A222" s="7"/>
      <c r="B222" s="7"/>
      <c r="C222" s="7"/>
      <c r="D222" s="8"/>
      <c r="E222" s="8"/>
      <c r="G222" s="10"/>
      <c r="H222" s="10"/>
      <c r="K222" s="11"/>
      <c r="L222" s="11"/>
      <c r="M222" s="11"/>
      <c r="N222" s="11"/>
      <c r="O222" s="11"/>
      <c r="P222" s="11"/>
      <c r="Q222" s="11"/>
      <c r="R222" s="11"/>
      <c r="S222" s="11"/>
      <c r="T222" s="11"/>
      <c r="U222" s="11"/>
      <c r="V222" s="11"/>
      <c r="W222" s="11"/>
      <c r="X222" s="11"/>
      <c r="Y222" s="11"/>
      <c r="Z222" s="11"/>
      <c r="AA222" s="11"/>
      <c r="AB222" s="11"/>
      <c r="AC222" s="11"/>
      <c r="AD222" s="11"/>
      <c r="AE222" s="11"/>
      <c r="AF222" s="11"/>
      <c r="AG222" s="11"/>
      <c r="AH222" s="11"/>
      <c r="AI222" s="11"/>
      <c r="AJ222" s="11"/>
      <c r="AK222" s="11"/>
      <c r="AL222" s="11"/>
      <c r="AM222" s="11"/>
      <c r="AN222" s="11"/>
      <c r="AO222" s="11"/>
      <c r="AP222" s="12"/>
      <c r="AQ222" s="12"/>
      <c r="AR222" s="13"/>
      <c r="AS222" s="13"/>
      <c r="AT222" s="13"/>
      <c r="AU222" s="25"/>
      <c r="AV222" s="25"/>
      <c r="AW222" s="14"/>
      <c r="AX222" s="14"/>
      <c r="AY222" s="15"/>
      <c r="AZ222" s="15"/>
      <c r="BA222" s="15"/>
    </row>
    <row r="223" spans="1:53" ht="12.75">
      <c r="A223" s="7"/>
      <c r="B223" s="7"/>
      <c r="C223" s="7"/>
      <c r="D223" s="8"/>
      <c r="E223" s="8"/>
      <c r="G223" s="10"/>
      <c r="H223" s="10"/>
      <c r="K223" s="11"/>
      <c r="L223" s="11"/>
      <c r="M223" s="11"/>
      <c r="N223" s="11"/>
      <c r="O223" s="11"/>
      <c r="P223" s="11"/>
      <c r="Q223" s="11"/>
      <c r="R223" s="11"/>
      <c r="S223" s="11"/>
      <c r="T223" s="11"/>
      <c r="U223" s="11"/>
      <c r="V223" s="11"/>
      <c r="W223" s="11"/>
      <c r="X223" s="11"/>
      <c r="Y223" s="11"/>
      <c r="Z223" s="11"/>
      <c r="AA223" s="11"/>
      <c r="AB223" s="11"/>
      <c r="AC223" s="11"/>
      <c r="AD223" s="11"/>
      <c r="AE223" s="11"/>
      <c r="AF223" s="11"/>
      <c r="AG223" s="11"/>
      <c r="AH223" s="11"/>
      <c r="AI223" s="11"/>
      <c r="AJ223" s="11"/>
      <c r="AK223" s="11"/>
      <c r="AL223" s="11"/>
      <c r="AM223" s="11"/>
      <c r="AN223" s="11"/>
      <c r="AO223" s="11"/>
      <c r="AP223" s="12"/>
      <c r="AQ223" s="12"/>
      <c r="AR223" s="13"/>
      <c r="AS223" s="13"/>
      <c r="AT223" s="13"/>
      <c r="AU223" s="25"/>
      <c r="AV223" s="25"/>
      <c r="AW223" s="14"/>
      <c r="AX223" s="14"/>
      <c r="AY223" s="15"/>
      <c r="AZ223" s="15"/>
      <c r="BA223" s="15"/>
    </row>
    <row r="224" spans="1:53" ht="12.75">
      <c r="A224" s="7"/>
      <c r="B224" s="7"/>
      <c r="C224" s="7"/>
      <c r="D224" s="8"/>
      <c r="E224" s="8"/>
      <c r="G224" s="10"/>
      <c r="H224" s="10"/>
      <c r="K224" s="11"/>
      <c r="L224" s="11"/>
      <c r="M224" s="11"/>
      <c r="N224" s="11"/>
      <c r="O224" s="11"/>
      <c r="P224" s="11"/>
      <c r="Q224" s="11"/>
      <c r="R224" s="11"/>
      <c r="S224" s="11"/>
      <c r="T224" s="11"/>
      <c r="U224" s="11"/>
      <c r="V224" s="11"/>
      <c r="W224" s="11"/>
      <c r="X224" s="11"/>
      <c r="Y224" s="11"/>
      <c r="Z224" s="11"/>
      <c r="AA224" s="11"/>
      <c r="AB224" s="11"/>
      <c r="AC224" s="11"/>
      <c r="AD224" s="11"/>
      <c r="AE224" s="11"/>
      <c r="AF224" s="11"/>
      <c r="AG224" s="11"/>
      <c r="AH224" s="11"/>
      <c r="AI224" s="11"/>
      <c r="AJ224" s="11"/>
      <c r="AK224" s="11"/>
      <c r="AL224" s="11"/>
      <c r="AM224" s="11"/>
      <c r="AN224" s="11"/>
      <c r="AO224" s="11"/>
      <c r="AP224" s="12"/>
      <c r="AQ224" s="12"/>
      <c r="AR224" s="13"/>
      <c r="AS224" s="13"/>
      <c r="AT224" s="13"/>
      <c r="AU224" s="25"/>
      <c r="AV224" s="25"/>
      <c r="AW224" s="14"/>
      <c r="AX224" s="14"/>
      <c r="AY224" s="15"/>
      <c r="AZ224" s="15"/>
      <c r="BA224" s="15"/>
    </row>
    <row r="225" spans="1:53" ht="12.75">
      <c r="A225" s="7"/>
      <c r="B225" s="7"/>
      <c r="C225" s="7"/>
      <c r="D225" s="8"/>
      <c r="E225" s="8"/>
      <c r="G225" s="10"/>
      <c r="H225" s="10"/>
      <c r="K225" s="11"/>
      <c r="L225" s="11"/>
      <c r="M225" s="11"/>
      <c r="N225" s="11"/>
      <c r="O225" s="11"/>
      <c r="P225" s="11"/>
      <c r="Q225" s="11"/>
      <c r="R225" s="11"/>
      <c r="S225" s="11"/>
      <c r="T225" s="11"/>
      <c r="U225" s="11"/>
      <c r="V225" s="11"/>
      <c r="W225" s="11"/>
      <c r="X225" s="11"/>
      <c r="Y225" s="11"/>
      <c r="Z225" s="11"/>
      <c r="AA225" s="11"/>
      <c r="AB225" s="11"/>
      <c r="AC225" s="11"/>
      <c r="AD225" s="11"/>
      <c r="AE225" s="11"/>
      <c r="AF225" s="11"/>
      <c r="AG225" s="11"/>
      <c r="AH225" s="11"/>
      <c r="AI225" s="11"/>
      <c r="AJ225" s="11"/>
      <c r="AK225" s="11"/>
      <c r="AL225" s="11"/>
      <c r="AM225" s="11"/>
      <c r="AN225" s="11"/>
      <c r="AO225" s="11"/>
      <c r="AP225" s="12"/>
      <c r="AQ225" s="12"/>
      <c r="AR225" s="13"/>
      <c r="AS225" s="13"/>
      <c r="AT225" s="13"/>
      <c r="AU225" s="25"/>
      <c r="AV225" s="25"/>
      <c r="AW225" s="14"/>
      <c r="AX225" s="14"/>
      <c r="AY225" s="15"/>
      <c r="AZ225" s="15"/>
      <c r="BA225" s="15"/>
    </row>
    <row r="226" spans="1:53" ht="12.75">
      <c r="A226" s="7"/>
      <c r="B226" s="7"/>
      <c r="C226" s="7"/>
      <c r="D226" s="8"/>
      <c r="E226" s="8"/>
      <c r="G226" s="10"/>
      <c r="H226" s="10"/>
      <c r="K226" s="11"/>
      <c r="L226" s="11"/>
      <c r="M226" s="11"/>
      <c r="N226" s="11"/>
      <c r="O226" s="11"/>
      <c r="P226" s="11"/>
      <c r="Q226" s="11"/>
      <c r="R226" s="11"/>
      <c r="S226" s="11"/>
      <c r="T226" s="11"/>
      <c r="U226" s="11"/>
      <c r="V226" s="11"/>
      <c r="W226" s="11"/>
      <c r="X226" s="11"/>
      <c r="Y226" s="11"/>
      <c r="Z226" s="11"/>
      <c r="AA226" s="11"/>
      <c r="AB226" s="11"/>
      <c r="AC226" s="11"/>
      <c r="AD226" s="11"/>
      <c r="AE226" s="11"/>
      <c r="AF226" s="11"/>
      <c r="AG226" s="11"/>
      <c r="AH226" s="11"/>
      <c r="AI226" s="11"/>
      <c r="AJ226" s="11"/>
      <c r="AK226" s="11"/>
      <c r="AL226" s="11"/>
      <c r="AM226" s="11"/>
      <c r="AN226" s="11"/>
      <c r="AO226" s="11"/>
      <c r="AP226" s="12"/>
      <c r="AQ226" s="12"/>
      <c r="AR226" s="13"/>
      <c r="AS226" s="13"/>
      <c r="AT226" s="13"/>
      <c r="AU226" s="25"/>
      <c r="AV226" s="25"/>
      <c r="AW226" s="14"/>
      <c r="AX226" s="14"/>
      <c r="AY226" s="15"/>
      <c r="AZ226" s="15"/>
      <c r="BA226" s="15"/>
    </row>
    <row r="227" spans="1:53" ht="12.75">
      <c r="A227" s="7"/>
      <c r="B227" s="7"/>
      <c r="C227" s="7"/>
      <c r="D227" s="8"/>
      <c r="E227" s="8"/>
      <c r="G227" s="10"/>
      <c r="H227" s="10"/>
      <c r="K227" s="11"/>
      <c r="L227" s="11"/>
      <c r="M227" s="11"/>
      <c r="N227" s="11"/>
      <c r="O227" s="11"/>
      <c r="P227" s="11"/>
      <c r="Q227" s="11"/>
      <c r="R227" s="11"/>
      <c r="S227" s="11"/>
      <c r="T227" s="11"/>
      <c r="U227" s="11"/>
      <c r="V227" s="11"/>
      <c r="W227" s="11"/>
      <c r="X227" s="11"/>
      <c r="Y227" s="11"/>
      <c r="Z227" s="11"/>
      <c r="AA227" s="11"/>
      <c r="AB227" s="11"/>
      <c r="AC227" s="11"/>
      <c r="AD227" s="11"/>
      <c r="AE227" s="11"/>
      <c r="AF227" s="11"/>
      <c r="AG227" s="11"/>
      <c r="AH227" s="11"/>
      <c r="AI227" s="11"/>
      <c r="AJ227" s="11"/>
      <c r="AK227" s="11"/>
      <c r="AL227" s="11"/>
      <c r="AM227" s="11"/>
      <c r="AN227" s="11"/>
      <c r="AO227" s="11"/>
      <c r="AP227" s="12"/>
      <c r="AQ227" s="12"/>
      <c r="AR227" s="13"/>
      <c r="AS227" s="13"/>
      <c r="AT227" s="13"/>
      <c r="AU227" s="25"/>
      <c r="AV227" s="25"/>
      <c r="AW227" s="14"/>
      <c r="AX227" s="14"/>
      <c r="AY227" s="15"/>
      <c r="AZ227" s="15"/>
      <c r="BA227" s="15"/>
    </row>
    <row r="228" spans="1:53" ht="12.75">
      <c r="A228" s="7"/>
      <c r="B228" s="7"/>
      <c r="C228" s="7"/>
      <c r="D228" s="8"/>
      <c r="E228" s="8"/>
      <c r="G228" s="10"/>
      <c r="H228" s="10"/>
      <c r="K228" s="11"/>
      <c r="L228" s="11"/>
      <c r="M228" s="11"/>
      <c r="N228" s="11"/>
      <c r="O228" s="11"/>
      <c r="P228" s="11"/>
      <c r="Q228" s="11"/>
      <c r="R228" s="11"/>
      <c r="S228" s="11"/>
      <c r="T228" s="11"/>
      <c r="U228" s="11"/>
      <c r="V228" s="11"/>
      <c r="W228" s="11"/>
      <c r="X228" s="11"/>
      <c r="Y228" s="11"/>
      <c r="Z228" s="11"/>
      <c r="AA228" s="11"/>
      <c r="AB228" s="11"/>
      <c r="AC228" s="11"/>
      <c r="AD228" s="11"/>
      <c r="AE228" s="11"/>
      <c r="AF228" s="11"/>
      <c r="AG228" s="11"/>
      <c r="AH228" s="11"/>
      <c r="AI228" s="11"/>
      <c r="AJ228" s="11"/>
      <c r="AK228" s="11"/>
      <c r="AL228" s="11"/>
      <c r="AM228" s="11"/>
      <c r="AN228" s="11"/>
      <c r="AO228" s="11"/>
      <c r="AP228" s="12"/>
      <c r="AQ228" s="12"/>
      <c r="AR228" s="13"/>
      <c r="AS228" s="13"/>
      <c r="AT228" s="13"/>
      <c r="AU228" s="25"/>
      <c r="AV228" s="25"/>
      <c r="AW228" s="14"/>
      <c r="AX228" s="14"/>
      <c r="AY228" s="15"/>
      <c r="AZ228" s="15"/>
      <c r="BA228" s="15"/>
    </row>
    <row r="229" spans="1:53" ht="12.75">
      <c r="A229" s="7"/>
      <c r="B229" s="7"/>
      <c r="C229" s="7"/>
      <c r="D229" s="8"/>
      <c r="E229" s="8"/>
      <c r="G229" s="10"/>
      <c r="H229" s="10"/>
      <c r="K229" s="11"/>
      <c r="L229" s="11"/>
      <c r="M229" s="11"/>
      <c r="N229" s="11"/>
      <c r="O229" s="11"/>
      <c r="P229" s="11"/>
      <c r="Q229" s="11"/>
      <c r="R229" s="11"/>
      <c r="S229" s="11"/>
      <c r="T229" s="11"/>
      <c r="U229" s="11"/>
      <c r="V229" s="11"/>
      <c r="W229" s="11"/>
      <c r="X229" s="11"/>
      <c r="Y229" s="11"/>
      <c r="Z229" s="11"/>
      <c r="AA229" s="11"/>
      <c r="AB229" s="11"/>
      <c r="AC229" s="11"/>
      <c r="AD229" s="11"/>
      <c r="AE229" s="11"/>
      <c r="AF229" s="11"/>
      <c r="AG229" s="11"/>
      <c r="AH229" s="11"/>
      <c r="AI229" s="11"/>
      <c r="AJ229" s="11"/>
      <c r="AK229" s="11"/>
      <c r="AL229" s="11"/>
      <c r="AM229" s="11"/>
      <c r="AN229" s="11"/>
      <c r="AO229" s="11"/>
      <c r="AP229" s="12"/>
      <c r="AQ229" s="12"/>
      <c r="AR229" s="13"/>
      <c r="AS229" s="13"/>
      <c r="AT229" s="13"/>
      <c r="AU229" s="25"/>
      <c r="AV229" s="25"/>
      <c r="AW229" s="14"/>
      <c r="AX229" s="14"/>
      <c r="AY229" s="15"/>
      <c r="AZ229" s="15"/>
      <c r="BA229" s="15"/>
    </row>
    <row r="230" spans="1:53" ht="12.75">
      <c r="A230" s="7"/>
      <c r="B230" s="7"/>
      <c r="C230" s="7"/>
      <c r="D230" s="8"/>
      <c r="E230" s="8"/>
      <c r="G230" s="10"/>
      <c r="H230" s="10"/>
      <c r="K230" s="11"/>
      <c r="L230" s="11"/>
      <c r="M230" s="11"/>
      <c r="N230" s="11"/>
      <c r="O230" s="11"/>
      <c r="P230" s="11"/>
      <c r="Q230" s="11"/>
      <c r="R230" s="11"/>
      <c r="S230" s="11"/>
      <c r="T230" s="11"/>
      <c r="U230" s="11"/>
      <c r="V230" s="11"/>
      <c r="W230" s="11"/>
      <c r="X230" s="11"/>
      <c r="Y230" s="11"/>
      <c r="Z230" s="11"/>
      <c r="AA230" s="11"/>
      <c r="AB230" s="11"/>
      <c r="AC230" s="11"/>
      <c r="AD230" s="11"/>
      <c r="AE230" s="11"/>
      <c r="AF230" s="11"/>
      <c r="AG230" s="11"/>
      <c r="AH230" s="11"/>
      <c r="AI230" s="11"/>
      <c r="AJ230" s="11"/>
      <c r="AK230" s="11"/>
      <c r="AL230" s="11"/>
      <c r="AM230" s="11"/>
      <c r="AN230" s="11"/>
      <c r="AO230" s="11"/>
      <c r="AP230" s="12"/>
      <c r="AQ230" s="12"/>
      <c r="AR230" s="13"/>
      <c r="AS230" s="13"/>
      <c r="AT230" s="13"/>
      <c r="AU230" s="25"/>
      <c r="AV230" s="25"/>
      <c r="AW230" s="14"/>
      <c r="AX230" s="14"/>
      <c r="AY230" s="15"/>
      <c r="AZ230" s="15"/>
      <c r="BA230" s="15"/>
    </row>
    <row r="231" spans="1:53" ht="12.75">
      <c r="A231" s="7"/>
      <c r="B231" s="7"/>
      <c r="C231" s="7"/>
      <c r="D231" s="8"/>
      <c r="E231" s="8"/>
      <c r="G231" s="10"/>
      <c r="H231" s="10"/>
      <c r="K231" s="11"/>
      <c r="L231" s="11"/>
      <c r="M231" s="11"/>
      <c r="N231" s="11"/>
      <c r="O231" s="11"/>
      <c r="P231" s="11"/>
      <c r="Q231" s="11"/>
      <c r="R231" s="11"/>
      <c r="S231" s="11"/>
      <c r="T231" s="11"/>
      <c r="U231" s="11"/>
      <c r="V231" s="11"/>
      <c r="W231" s="11"/>
      <c r="X231" s="11"/>
      <c r="Y231" s="11"/>
      <c r="Z231" s="11"/>
      <c r="AA231" s="11"/>
      <c r="AB231" s="11"/>
      <c r="AC231" s="11"/>
      <c r="AD231" s="11"/>
      <c r="AE231" s="11"/>
      <c r="AF231" s="11"/>
      <c r="AG231" s="11"/>
      <c r="AH231" s="11"/>
      <c r="AI231" s="11"/>
      <c r="AJ231" s="11"/>
      <c r="AK231" s="11"/>
      <c r="AL231" s="11"/>
      <c r="AM231" s="11"/>
      <c r="AN231" s="11"/>
      <c r="AO231" s="11"/>
      <c r="AP231" s="12"/>
      <c r="AQ231" s="12"/>
      <c r="AR231" s="13"/>
      <c r="AS231" s="13"/>
      <c r="AT231" s="13"/>
      <c r="AU231" s="25"/>
      <c r="AV231" s="25"/>
      <c r="AW231" s="14"/>
      <c r="AX231" s="14"/>
      <c r="AY231" s="15"/>
      <c r="AZ231" s="15"/>
      <c r="BA231" s="15"/>
    </row>
    <row r="232" spans="1:53" ht="12.75">
      <c r="A232" s="7"/>
      <c r="B232" s="7"/>
      <c r="C232" s="7"/>
      <c r="D232" s="8"/>
      <c r="E232" s="8"/>
      <c r="G232" s="10"/>
      <c r="H232" s="10"/>
      <c r="K232" s="11"/>
      <c r="L232" s="11"/>
      <c r="M232" s="11"/>
      <c r="N232" s="11"/>
      <c r="O232" s="11"/>
      <c r="P232" s="11"/>
      <c r="Q232" s="11"/>
      <c r="R232" s="11"/>
      <c r="S232" s="11"/>
      <c r="T232" s="11"/>
      <c r="U232" s="11"/>
      <c r="V232" s="11"/>
      <c r="W232" s="11"/>
      <c r="X232" s="11"/>
      <c r="Y232" s="11"/>
      <c r="Z232" s="11"/>
      <c r="AA232" s="11"/>
      <c r="AB232" s="11"/>
      <c r="AC232" s="11"/>
      <c r="AD232" s="11"/>
      <c r="AE232" s="11"/>
      <c r="AF232" s="11"/>
      <c r="AG232" s="11"/>
      <c r="AH232" s="11"/>
      <c r="AI232" s="11"/>
      <c r="AJ232" s="11"/>
      <c r="AK232" s="11"/>
      <c r="AL232" s="11"/>
      <c r="AM232" s="11"/>
      <c r="AN232" s="11"/>
      <c r="AO232" s="11"/>
      <c r="AP232" s="12"/>
      <c r="AQ232" s="12"/>
      <c r="AR232" s="13"/>
      <c r="AS232" s="13"/>
      <c r="AT232" s="13"/>
      <c r="AU232" s="25"/>
      <c r="AV232" s="25"/>
      <c r="AW232" s="14"/>
      <c r="AX232" s="14"/>
      <c r="AY232" s="15"/>
      <c r="AZ232" s="15"/>
      <c r="BA232" s="15"/>
    </row>
    <row r="233" spans="1:53" ht="12.75">
      <c r="A233" s="7"/>
      <c r="B233" s="7"/>
      <c r="C233" s="7"/>
      <c r="D233" s="8"/>
      <c r="E233" s="8"/>
      <c r="G233" s="10"/>
      <c r="H233" s="10"/>
      <c r="K233" s="11"/>
      <c r="L233" s="11"/>
      <c r="M233" s="11"/>
      <c r="N233" s="11"/>
      <c r="O233" s="11"/>
      <c r="P233" s="11"/>
      <c r="Q233" s="11"/>
      <c r="R233" s="11"/>
      <c r="S233" s="11"/>
      <c r="T233" s="11"/>
      <c r="U233" s="11"/>
      <c r="V233" s="11"/>
      <c r="W233" s="11"/>
      <c r="X233" s="11"/>
      <c r="Y233" s="11"/>
      <c r="Z233" s="11"/>
      <c r="AA233" s="11"/>
      <c r="AB233" s="11"/>
      <c r="AC233" s="11"/>
      <c r="AD233" s="11"/>
      <c r="AE233" s="11"/>
      <c r="AF233" s="11"/>
      <c r="AG233" s="11"/>
      <c r="AH233" s="11"/>
      <c r="AI233" s="11"/>
      <c r="AJ233" s="11"/>
      <c r="AK233" s="11"/>
      <c r="AL233" s="11"/>
      <c r="AM233" s="11"/>
      <c r="AN233" s="11"/>
      <c r="AO233" s="11"/>
      <c r="AP233" s="12"/>
      <c r="AQ233" s="12"/>
      <c r="AR233" s="13"/>
      <c r="AS233" s="13"/>
      <c r="AT233" s="13"/>
      <c r="AU233" s="25"/>
      <c r="AV233" s="25"/>
      <c r="AW233" s="14"/>
      <c r="AX233" s="14"/>
      <c r="AY233" s="15"/>
      <c r="AZ233" s="15"/>
      <c r="BA233" s="15"/>
    </row>
    <row r="234" spans="1:53" ht="12.75">
      <c r="A234" s="7"/>
      <c r="B234" s="7"/>
      <c r="C234" s="7"/>
      <c r="D234" s="8"/>
      <c r="E234" s="8"/>
      <c r="G234" s="10"/>
      <c r="H234" s="10"/>
      <c r="K234" s="11"/>
      <c r="L234" s="11"/>
      <c r="M234" s="11"/>
      <c r="N234" s="11"/>
      <c r="O234" s="11"/>
      <c r="P234" s="11"/>
      <c r="Q234" s="11"/>
      <c r="R234" s="11"/>
      <c r="S234" s="11"/>
      <c r="T234" s="11"/>
      <c r="U234" s="11"/>
      <c r="V234" s="11"/>
      <c r="W234" s="11"/>
      <c r="X234" s="11"/>
      <c r="Y234" s="11"/>
      <c r="Z234" s="11"/>
      <c r="AA234" s="11"/>
      <c r="AB234" s="11"/>
      <c r="AC234" s="11"/>
      <c r="AD234" s="11"/>
      <c r="AE234" s="11"/>
      <c r="AF234" s="11"/>
      <c r="AG234" s="11"/>
      <c r="AH234" s="11"/>
      <c r="AI234" s="11"/>
      <c r="AJ234" s="11"/>
      <c r="AK234" s="11"/>
      <c r="AL234" s="11"/>
      <c r="AM234" s="11"/>
      <c r="AN234" s="11"/>
      <c r="AO234" s="11"/>
      <c r="AP234" s="12"/>
      <c r="AQ234" s="12"/>
      <c r="AR234" s="13"/>
      <c r="AS234" s="13"/>
      <c r="AT234" s="13"/>
      <c r="AU234" s="25"/>
      <c r="AV234" s="25"/>
      <c r="AW234" s="14"/>
      <c r="AX234" s="14"/>
      <c r="AY234" s="15"/>
      <c r="AZ234" s="15"/>
      <c r="BA234" s="15"/>
    </row>
    <row r="235" spans="1:53" ht="12.75">
      <c r="A235" s="7"/>
      <c r="B235" s="7"/>
      <c r="C235" s="7"/>
      <c r="D235" s="8"/>
      <c r="E235" s="8"/>
      <c r="G235" s="10"/>
      <c r="H235" s="10"/>
      <c r="K235" s="11"/>
      <c r="L235" s="11"/>
      <c r="M235" s="11"/>
      <c r="N235" s="11"/>
      <c r="O235" s="11"/>
      <c r="P235" s="11"/>
      <c r="Q235" s="11"/>
      <c r="R235" s="11"/>
      <c r="S235" s="11"/>
      <c r="T235" s="11"/>
      <c r="U235" s="11"/>
      <c r="V235" s="11"/>
      <c r="W235" s="11"/>
      <c r="X235" s="11"/>
      <c r="Y235" s="11"/>
      <c r="Z235" s="11"/>
      <c r="AA235" s="11"/>
      <c r="AB235" s="11"/>
      <c r="AC235" s="11"/>
      <c r="AD235" s="11"/>
      <c r="AE235" s="11"/>
      <c r="AF235" s="11"/>
      <c r="AG235" s="11"/>
      <c r="AH235" s="11"/>
      <c r="AI235" s="11"/>
      <c r="AJ235" s="11"/>
      <c r="AK235" s="11"/>
      <c r="AL235" s="11"/>
      <c r="AM235" s="11"/>
      <c r="AN235" s="11"/>
      <c r="AO235" s="11"/>
      <c r="AP235" s="12"/>
      <c r="AQ235" s="12"/>
      <c r="AR235" s="13"/>
      <c r="AS235" s="13"/>
      <c r="AT235" s="13"/>
      <c r="AU235" s="25"/>
      <c r="AV235" s="25"/>
      <c r="AW235" s="14"/>
      <c r="AX235" s="14"/>
      <c r="AY235" s="15"/>
      <c r="AZ235" s="15"/>
      <c r="BA235" s="15"/>
    </row>
    <row r="236" spans="1:53" ht="12.75">
      <c r="A236" s="7"/>
      <c r="B236" s="7"/>
      <c r="C236" s="7"/>
      <c r="D236" s="8"/>
      <c r="E236" s="8"/>
      <c r="G236" s="10"/>
      <c r="H236" s="10"/>
      <c r="K236" s="11"/>
      <c r="L236" s="11"/>
      <c r="M236" s="11"/>
      <c r="N236" s="11"/>
      <c r="O236" s="11"/>
      <c r="P236" s="11"/>
      <c r="Q236" s="11"/>
      <c r="R236" s="11"/>
      <c r="S236" s="11"/>
      <c r="T236" s="11"/>
      <c r="U236" s="11"/>
      <c r="V236" s="11"/>
      <c r="W236" s="11"/>
      <c r="X236" s="11"/>
      <c r="Y236" s="11"/>
      <c r="Z236" s="11"/>
      <c r="AA236" s="11"/>
      <c r="AB236" s="11"/>
      <c r="AC236" s="11"/>
      <c r="AD236" s="11"/>
      <c r="AE236" s="11"/>
      <c r="AF236" s="11"/>
      <c r="AG236" s="11"/>
      <c r="AH236" s="11"/>
      <c r="AI236" s="11"/>
      <c r="AJ236" s="11"/>
      <c r="AK236" s="11"/>
      <c r="AL236" s="11"/>
      <c r="AM236" s="11"/>
      <c r="AN236" s="11"/>
      <c r="AO236" s="11"/>
      <c r="AP236" s="12"/>
      <c r="AQ236" s="12"/>
      <c r="AR236" s="13"/>
      <c r="AS236" s="13"/>
      <c r="AT236" s="13"/>
      <c r="AU236" s="25"/>
      <c r="AV236" s="25"/>
      <c r="AW236" s="14"/>
      <c r="AX236" s="14"/>
      <c r="AY236" s="15"/>
      <c r="AZ236" s="15"/>
      <c r="BA236" s="15"/>
    </row>
    <row r="237" spans="1:53" ht="12.75">
      <c r="A237" s="7"/>
      <c r="B237" s="7"/>
      <c r="C237" s="7"/>
      <c r="D237" s="8"/>
      <c r="E237" s="8"/>
      <c r="G237" s="10"/>
      <c r="H237" s="10"/>
      <c r="K237" s="11"/>
      <c r="L237" s="11"/>
      <c r="M237" s="11"/>
      <c r="N237" s="11"/>
      <c r="O237" s="11"/>
      <c r="P237" s="11"/>
      <c r="Q237" s="11"/>
      <c r="R237" s="11"/>
      <c r="S237" s="11"/>
      <c r="T237" s="11"/>
      <c r="U237" s="11"/>
      <c r="V237" s="11"/>
      <c r="W237" s="11"/>
      <c r="X237" s="11"/>
      <c r="Y237" s="11"/>
      <c r="Z237" s="11"/>
      <c r="AA237" s="11"/>
      <c r="AB237" s="11"/>
      <c r="AC237" s="11"/>
      <c r="AD237" s="11"/>
      <c r="AE237" s="11"/>
      <c r="AF237" s="11"/>
      <c r="AG237" s="11"/>
      <c r="AH237" s="11"/>
      <c r="AI237" s="11"/>
      <c r="AJ237" s="11"/>
      <c r="AK237" s="11"/>
      <c r="AL237" s="11"/>
      <c r="AM237" s="11"/>
      <c r="AN237" s="11"/>
      <c r="AO237" s="11"/>
      <c r="AP237" s="12"/>
      <c r="AQ237" s="12"/>
      <c r="AR237" s="13"/>
      <c r="AS237" s="13"/>
      <c r="AT237" s="13"/>
      <c r="AU237" s="25"/>
      <c r="AV237" s="25"/>
      <c r="AW237" s="14"/>
      <c r="AX237" s="14"/>
      <c r="AY237" s="15"/>
      <c r="AZ237" s="15"/>
      <c r="BA237" s="15"/>
    </row>
    <row r="238" spans="1:53" ht="12.75">
      <c r="A238" s="7"/>
      <c r="B238" s="7"/>
      <c r="C238" s="7"/>
      <c r="D238" s="8"/>
      <c r="E238" s="8"/>
      <c r="G238" s="10"/>
      <c r="H238" s="10"/>
      <c r="K238" s="11"/>
      <c r="L238" s="11"/>
      <c r="M238" s="11"/>
      <c r="N238" s="11"/>
      <c r="O238" s="11"/>
      <c r="P238" s="11"/>
      <c r="Q238" s="11"/>
      <c r="R238" s="11"/>
      <c r="S238" s="11"/>
      <c r="T238" s="11"/>
      <c r="U238" s="11"/>
      <c r="V238" s="11"/>
      <c r="W238" s="11"/>
      <c r="X238" s="11"/>
      <c r="Y238" s="11"/>
      <c r="Z238" s="11"/>
      <c r="AA238" s="11"/>
      <c r="AB238" s="11"/>
      <c r="AC238" s="11"/>
      <c r="AD238" s="11"/>
      <c r="AE238" s="11"/>
      <c r="AF238" s="11"/>
      <c r="AG238" s="11"/>
      <c r="AH238" s="11"/>
      <c r="AI238" s="11"/>
      <c r="AJ238" s="11"/>
      <c r="AK238" s="11"/>
      <c r="AL238" s="11"/>
      <c r="AM238" s="11"/>
      <c r="AN238" s="11"/>
      <c r="AO238" s="11"/>
      <c r="AP238" s="12"/>
      <c r="AQ238" s="12"/>
      <c r="AR238" s="13"/>
      <c r="AS238" s="13"/>
      <c r="AT238" s="13"/>
      <c r="AU238" s="25"/>
      <c r="AV238" s="25"/>
      <c r="AW238" s="14"/>
      <c r="AX238" s="14"/>
      <c r="AY238" s="15"/>
      <c r="AZ238" s="15"/>
      <c r="BA238" s="15"/>
    </row>
    <row r="239" spans="1:53" ht="12.75">
      <c r="A239" s="7"/>
      <c r="B239" s="7"/>
      <c r="C239" s="7"/>
      <c r="D239" s="8"/>
      <c r="E239" s="8"/>
      <c r="G239" s="10"/>
      <c r="H239" s="10"/>
      <c r="K239" s="11"/>
      <c r="L239" s="11"/>
      <c r="M239" s="11"/>
      <c r="N239" s="11"/>
      <c r="O239" s="11"/>
      <c r="P239" s="11"/>
      <c r="Q239" s="11"/>
      <c r="R239" s="11"/>
      <c r="S239" s="11"/>
      <c r="T239" s="11"/>
      <c r="U239" s="11"/>
      <c r="V239" s="11"/>
      <c r="W239" s="11"/>
      <c r="X239" s="11"/>
      <c r="Y239" s="11"/>
      <c r="Z239" s="11"/>
      <c r="AA239" s="11"/>
      <c r="AB239" s="11"/>
      <c r="AC239" s="11"/>
      <c r="AD239" s="11"/>
      <c r="AE239" s="11"/>
      <c r="AF239" s="11"/>
      <c r="AG239" s="11"/>
      <c r="AH239" s="11"/>
      <c r="AI239" s="11"/>
      <c r="AJ239" s="11"/>
      <c r="AK239" s="11"/>
      <c r="AL239" s="11"/>
      <c r="AM239" s="11"/>
      <c r="AN239" s="11"/>
      <c r="AO239" s="11"/>
      <c r="AP239" s="12"/>
      <c r="AQ239" s="12"/>
      <c r="AR239" s="13"/>
      <c r="AS239" s="13"/>
      <c r="AT239" s="13"/>
      <c r="AU239" s="25"/>
      <c r="AV239" s="25"/>
      <c r="AW239" s="14"/>
      <c r="AX239" s="14"/>
      <c r="AY239" s="15"/>
      <c r="AZ239" s="15"/>
      <c r="BA239" s="15"/>
    </row>
    <row r="240" spans="1:53" ht="12.75">
      <c r="A240" s="7"/>
      <c r="B240" s="7"/>
      <c r="C240" s="7"/>
      <c r="D240" s="8"/>
      <c r="E240" s="8"/>
      <c r="G240" s="10"/>
      <c r="H240" s="10"/>
      <c r="K240" s="11"/>
      <c r="L240" s="11"/>
      <c r="M240" s="11"/>
      <c r="N240" s="11"/>
      <c r="O240" s="11"/>
      <c r="P240" s="11"/>
      <c r="Q240" s="11"/>
      <c r="R240" s="11"/>
      <c r="S240" s="11"/>
      <c r="T240" s="11"/>
      <c r="U240" s="11"/>
      <c r="V240" s="11"/>
      <c r="W240" s="11"/>
      <c r="X240" s="11"/>
      <c r="Y240" s="11"/>
      <c r="Z240" s="11"/>
      <c r="AA240" s="11"/>
      <c r="AB240" s="11"/>
      <c r="AC240" s="11"/>
      <c r="AD240" s="11"/>
      <c r="AE240" s="11"/>
      <c r="AF240" s="11"/>
      <c r="AG240" s="11"/>
      <c r="AH240" s="11"/>
      <c r="AI240" s="11"/>
      <c r="AJ240" s="11"/>
      <c r="AK240" s="11"/>
      <c r="AL240" s="11"/>
      <c r="AM240" s="11"/>
      <c r="AN240" s="11"/>
      <c r="AO240" s="11"/>
      <c r="AP240" s="12"/>
      <c r="AQ240" s="12"/>
      <c r="AR240" s="13"/>
      <c r="AS240" s="13"/>
      <c r="AT240" s="13"/>
      <c r="AU240" s="25"/>
      <c r="AV240" s="25"/>
      <c r="AW240" s="14"/>
      <c r="AX240" s="14"/>
      <c r="AY240" s="15"/>
      <c r="AZ240" s="15"/>
      <c r="BA240" s="15"/>
    </row>
    <row r="241" spans="1:53" ht="12.75">
      <c r="A241" s="7"/>
      <c r="B241" s="7"/>
      <c r="C241" s="7"/>
      <c r="D241" s="8"/>
      <c r="E241" s="8"/>
      <c r="G241" s="10"/>
      <c r="H241" s="10"/>
      <c r="K241" s="11"/>
      <c r="L241" s="11"/>
      <c r="M241" s="11"/>
      <c r="N241" s="11"/>
      <c r="O241" s="11"/>
      <c r="P241" s="11"/>
      <c r="Q241" s="11"/>
      <c r="R241" s="11"/>
      <c r="S241" s="11"/>
      <c r="T241" s="11"/>
      <c r="U241" s="11"/>
      <c r="V241" s="11"/>
      <c r="W241" s="11"/>
      <c r="X241" s="11"/>
      <c r="Y241" s="11"/>
      <c r="Z241" s="11"/>
      <c r="AA241" s="11"/>
      <c r="AB241" s="11"/>
      <c r="AC241" s="11"/>
      <c r="AD241" s="11"/>
      <c r="AE241" s="11"/>
      <c r="AF241" s="11"/>
      <c r="AG241" s="11"/>
      <c r="AH241" s="11"/>
      <c r="AI241" s="11"/>
      <c r="AJ241" s="11"/>
      <c r="AK241" s="11"/>
      <c r="AL241" s="11"/>
      <c r="AM241" s="11"/>
      <c r="AN241" s="11"/>
      <c r="AO241" s="11"/>
      <c r="AP241" s="12"/>
      <c r="AQ241" s="12"/>
      <c r="AR241" s="13"/>
      <c r="AS241" s="13"/>
      <c r="AT241" s="13"/>
      <c r="AU241" s="25"/>
      <c r="AV241" s="25"/>
      <c r="AW241" s="14"/>
      <c r="AX241" s="14"/>
      <c r="AY241" s="15"/>
      <c r="AZ241" s="15"/>
      <c r="BA241" s="15"/>
    </row>
    <row r="242" spans="1:53" ht="12.75">
      <c r="A242" s="7"/>
      <c r="B242" s="7"/>
      <c r="C242" s="7"/>
      <c r="D242" s="8"/>
      <c r="E242" s="8"/>
      <c r="G242" s="10"/>
      <c r="H242" s="10"/>
      <c r="K242" s="11"/>
      <c r="L242" s="11"/>
      <c r="M242" s="11"/>
      <c r="N242" s="11"/>
      <c r="O242" s="11"/>
      <c r="P242" s="11"/>
      <c r="Q242" s="11"/>
      <c r="R242" s="11"/>
      <c r="S242" s="11"/>
      <c r="T242" s="11"/>
      <c r="U242" s="11"/>
      <c r="V242" s="11"/>
      <c r="W242" s="11"/>
      <c r="X242" s="11"/>
      <c r="Y242" s="11"/>
      <c r="Z242" s="11"/>
      <c r="AA242" s="11"/>
      <c r="AB242" s="11"/>
      <c r="AC242" s="11"/>
      <c r="AD242" s="11"/>
      <c r="AE242" s="11"/>
      <c r="AF242" s="11"/>
      <c r="AG242" s="11"/>
      <c r="AH242" s="11"/>
      <c r="AI242" s="11"/>
      <c r="AJ242" s="11"/>
      <c r="AK242" s="11"/>
      <c r="AL242" s="11"/>
      <c r="AM242" s="11"/>
      <c r="AN242" s="11"/>
      <c r="AO242" s="11"/>
      <c r="AP242" s="12"/>
      <c r="AQ242" s="12"/>
      <c r="AR242" s="13"/>
      <c r="AS242" s="13"/>
      <c r="AT242" s="13"/>
      <c r="AU242" s="25"/>
      <c r="AV242" s="25"/>
      <c r="AW242" s="14"/>
      <c r="AX242" s="14"/>
      <c r="AY242" s="15"/>
      <c r="AZ242" s="15"/>
      <c r="BA242" s="15"/>
    </row>
    <row r="243" spans="1:53" ht="12.75">
      <c r="A243" s="7"/>
      <c r="B243" s="7"/>
      <c r="C243" s="7"/>
      <c r="D243" s="8"/>
      <c r="E243" s="8"/>
      <c r="G243" s="10"/>
      <c r="H243" s="10"/>
      <c r="K243" s="11"/>
      <c r="L243" s="11"/>
      <c r="M243" s="11"/>
      <c r="N243" s="11"/>
      <c r="O243" s="11"/>
      <c r="P243" s="11"/>
      <c r="Q243" s="11"/>
      <c r="R243" s="11"/>
      <c r="S243" s="11"/>
      <c r="T243" s="11"/>
      <c r="U243" s="11"/>
      <c r="V243" s="11"/>
      <c r="W243" s="11"/>
      <c r="X243" s="11"/>
      <c r="Y243" s="11"/>
      <c r="Z243" s="11"/>
      <c r="AA243" s="11"/>
      <c r="AB243" s="11"/>
      <c r="AC243" s="11"/>
      <c r="AD243" s="11"/>
      <c r="AE243" s="11"/>
      <c r="AF243" s="11"/>
      <c r="AG243" s="11"/>
      <c r="AH243" s="11"/>
      <c r="AI243" s="11"/>
      <c r="AJ243" s="11"/>
      <c r="AK243" s="11"/>
      <c r="AL243" s="11"/>
      <c r="AM243" s="11"/>
      <c r="AN243" s="11"/>
      <c r="AO243" s="11"/>
      <c r="AP243" s="12"/>
      <c r="AQ243" s="12"/>
      <c r="AR243" s="13"/>
      <c r="AS243" s="13"/>
      <c r="AT243" s="13"/>
      <c r="AU243" s="25"/>
      <c r="AV243" s="25"/>
      <c r="AW243" s="14"/>
      <c r="AX243" s="14"/>
      <c r="AY243" s="15"/>
      <c r="AZ243" s="15"/>
      <c r="BA243" s="15"/>
    </row>
    <row r="244" spans="1:53" ht="12.75">
      <c r="A244" s="7"/>
      <c r="B244" s="7"/>
      <c r="C244" s="7"/>
      <c r="D244" s="8"/>
      <c r="E244" s="8"/>
      <c r="G244" s="10"/>
      <c r="H244" s="10"/>
      <c r="K244" s="11"/>
      <c r="L244" s="11"/>
      <c r="M244" s="11"/>
      <c r="N244" s="11"/>
      <c r="O244" s="11"/>
      <c r="P244" s="11"/>
      <c r="Q244" s="11"/>
      <c r="R244" s="11"/>
      <c r="S244" s="11"/>
      <c r="T244" s="11"/>
      <c r="U244" s="11"/>
      <c r="V244" s="11"/>
      <c r="W244" s="11"/>
      <c r="X244" s="11"/>
      <c r="Y244" s="11"/>
      <c r="Z244" s="11"/>
      <c r="AA244" s="11"/>
      <c r="AB244" s="11"/>
      <c r="AC244" s="11"/>
      <c r="AD244" s="11"/>
      <c r="AE244" s="11"/>
      <c r="AF244" s="11"/>
      <c r="AG244" s="11"/>
      <c r="AH244" s="11"/>
      <c r="AI244" s="11"/>
      <c r="AJ244" s="11"/>
      <c r="AK244" s="11"/>
      <c r="AL244" s="11"/>
      <c r="AM244" s="11"/>
      <c r="AN244" s="11"/>
      <c r="AO244" s="11"/>
      <c r="AP244" s="12"/>
      <c r="AQ244" s="12"/>
      <c r="AR244" s="13"/>
      <c r="AS244" s="13"/>
      <c r="AT244" s="13"/>
      <c r="AU244" s="25"/>
      <c r="AV244" s="25"/>
      <c r="AW244" s="14"/>
      <c r="AX244" s="14"/>
      <c r="AY244" s="15"/>
      <c r="AZ244" s="15"/>
      <c r="BA244" s="15"/>
    </row>
    <row r="245" spans="1:53" ht="12.75">
      <c r="A245" s="7"/>
      <c r="B245" s="7"/>
      <c r="C245" s="7"/>
      <c r="D245" s="8"/>
      <c r="E245" s="8"/>
      <c r="G245" s="10"/>
      <c r="H245" s="10"/>
      <c r="K245" s="11"/>
      <c r="L245" s="11"/>
      <c r="M245" s="11"/>
      <c r="N245" s="11"/>
      <c r="O245" s="11"/>
      <c r="P245" s="11"/>
      <c r="Q245" s="11"/>
      <c r="R245" s="11"/>
      <c r="S245" s="11"/>
      <c r="T245" s="11"/>
      <c r="U245" s="11"/>
      <c r="V245" s="11"/>
      <c r="W245" s="11"/>
      <c r="X245" s="11"/>
      <c r="Y245" s="11"/>
      <c r="Z245" s="11"/>
      <c r="AA245" s="11"/>
      <c r="AB245" s="11"/>
      <c r="AC245" s="11"/>
      <c r="AD245" s="11"/>
      <c r="AE245" s="11"/>
      <c r="AF245" s="11"/>
      <c r="AG245" s="11"/>
      <c r="AH245" s="11"/>
      <c r="AI245" s="11"/>
      <c r="AJ245" s="11"/>
      <c r="AK245" s="11"/>
      <c r="AL245" s="11"/>
      <c r="AM245" s="11"/>
      <c r="AN245" s="11"/>
      <c r="AO245" s="11"/>
      <c r="AP245" s="12"/>
      <c r="AQ245" s="12"/>
      <c r="AR245" s="13"/>
      <c r="AS245" s="13"/>
      <c r="AT245" s="13"/>
      <c r="AU245" s="25"/>
      <c r="AV245" s="25"/>
      <c r="AW245" s="14"/>
      <c r="AX245" s="14"/>
      <c r="AY245" s="15"/>
      <c r="AZ245" s="15"/>
      <c r="BA245" s="15"/>
    </row>
    <row r="246" spans="1:53" ht="12.75">
      <c r="A246" s="7"/>
      <c r="B246" s="7"/>
      <c r="C246" s="7"/>
      <c r="D246" s="8"/>
      <c r="E246" s="8"/>
      <c r="G246" s="10"/>
      <c r="H246" s="10"/>
      <c r="K246" s="11"/>
      <c r="L246" s="11"/>
      <c r="M246" s="11"/>
      <c r="N246" s="11"/>
      <c r="O246" s="11"/>
      <c r="P246" s="11"/>
      <c r="Q246" s="11"/>
      <c r="R246" s="11"/>
      <c r="S246" s="11"/>
      <c r="T246" s="11"/>
      <c r="U246" s="11"/>
      <c r="V246" s="11"/>
      <c r="W246" s="11"/>
      <c r="X246" s="11"/>
      <c r="Y246" s="11"/>
      <c r="Z246" s="11"/>
      <c r="AA246" s="11"/>
      <c r="AB246" s="11"/>
      <c r="AC246" s="11"/>
      <c r="AD246" s="11"/>
      <c r="AE246" s="11"/>
      <c r="AF246" s="11"/>
      <c r="AG246" s="11"/>
      <c r="AH246" s="11"/>
      <c r="AI246" s="11"/>
      <c r="AJ246" s="11"/>
      <c r="AK246" s="11"/>
      <c r="AL246" s="11"/>
      <c r="AM246" s="11"/>
      <c r="AN246" s="11"/>
      <c r="AO246" s="11"/>
      <c r="AP246" s="12"/>
      <c r="AQ246" s="12"/>
      <c r="AR246" s="13"/>
      <c r="AS246" s="13"/>
      <c r="AT246" s="13"/>
      <c r="AU246" s="25"/>
      <c r="AV246" s="25"/>
      <c r="AW246" s="14"/>
      <c r="AX246" s="14"/>
      <c r="AY246" s="15"/>
      <c r="AZ246" s="15"/>
      <c r="BA246" s="15"/>
    </row>
    <row r="247" spans="1:53" ht="12.75">
      <c r="A247" s="7"/>
      <c r="B247" s="7"/>
      <c r="C247" s="7"/>
      <c r="D247" s="8"/>
      <c r="E247" s="8"/>
      <c r="G247" s="10"/>
      <c r="H247" s="10"/>
      <c r="K247" s="11"/>
      <c r="L247" s="11"/>
      <c r="M247" s="11"/>
      <c r="N247" s="11"/>
      <c r="O247" s="11"/>
      <c r="P247" s="11"/>
      <c r="Q247" s="11"/>
      <c r="R247" s="11"/>
      <c r="S247" s="11"/>
      <c r="T247" s="11"/>
      <c r="U247" s="11"/>
      <c r="V247" s="11"/>
      <c r="W247" s="11"/>
      <c r="X247" s="11"/>
      <c r="Y247" s="11"/>
      <c r="Z247" s="11"/>
      <c r="AA247" s="11"/>
      <c r="AB247" s="11"/>
      <c r="AC247" s="11"/>
      <c r="AD247" s="11"/>
      <c r="AE247" s="11"/>
      <c r="AF247" s="11"/>
      <c r="AG247" s="11"/>
      <c r="AH247" s="11"/>
      <c r="AI247" s="11"/>
      <c r="AJ247" s="11"/>
      <c r="AK247" s="11"/>
      <c r="AL247" s="11"/>
      <c r="AM247" s="11"/>
      <c r="AN247" s="11"/>
      <c r="AO247" s="11"/>
      <c r="AP247" s="12"/>
      <c r="AQ247" s="12"/>
      <c r="AR247" s="13"/>
      <c r="AS247" s="13"/>
      <c r="AT247" s="13"/>
      <c r="AU247" s="25"/>
      <c r="AV247" s="25"/>
      <c r="AW247" s="14"/>
      <c r="AX247" s="14"/>
      <c r="AY247" s="15"/>
      <c r="AZ247" s="15"/>
      <c r="BA247" s="15"/>
    </row>
    <row r="248" spans="1:53" ht="12.75">
      <c r="A248" s="7"/>
      <c r="B248" s="7"/>
      <c r="C248" s="7"/>
      <c r="D248" s="8"/>
      <c r="E248" s="8"/>
      <c r="G248" s="10"/>
      <c r="H248" s="10"/>
      <c r="K248" s="11"/>
      <c r="L248" s="11"/>
      <c r="M248" s="11"/>
      <c r="N248" s="11"/>
      <c r="O248" s="11"/>
      <c r="P248" s="11"/>
      <c r="Q248" s="11"/>
      <c r="R248" s="11"/>
      <c r="S248" s="11"/>
      <c r="T248" s="11"/>
      <c r="U248" s="11"/>
      <c r="V248" s="11"/>
      <c r="W248" s="11"/>
      <c r="X248" s="11"/>
      <c r="Y248" s="11"/>
      <c r="Z248" s="11"/>
      <c r="AA248" s="11"/>
      <c r="AB248" s="11"/>
      <c r="AC248" s="11"/>
      <c r="AD248" s="11"/>
      <c r="AE248" s="11"/>
      <c r="AF248" s="11"/>
      <c r="AG248" s="11"/>
      <c r="AH248" s="11"/>
      <c r="AI248" s="11"/>
      <c r="AJ248" s="11"/>
      <c r="AK248" s="11"/>
      <c r="AL248" s="11"/>
      <c r="AM248" s="11"/>
      <c r="AN248" s="11"/>
      <c r="AO248" s="11"/>
      <c r="AP248" s="12"/>
      <c r="AQ248" s="12"/>
      <c r="AR248" s="13"/>
      <c r="AS248" s="13"/>
      <c r="AT248" s="13"/>
      <c r="AU248" s="25"/>
      <c r="AV248" s="25"/>
      <c r="AW248" s="14"/>
      <c r="AX248" s="14"/>
      <c r="AY248" s="15"/>
      <c r="AZ248" s="15"/>
      <c r="BA248" s="15"/>
    </row>
    <row r="249" spans="1:53" ht="12.75">
      <c r="A249" s="7"/>
      <c r="B249" s="7"/>
      <c r="C249" s="7"/>
      <c r="D249" s="8"/>
      <c r="E249" s="8"/>
      <c r="G249" s="10"/>
      <c r="H249" s="10"/>
      <c r="K249" s="11"/>
      <c r="L249" s="11"/>
      <c r="M249" s="11"/>
      <c r="N249" s="11"/>
      <c r="O249" s="11"/>
      <c r="P249" s="11"/>
      <c r="Q249" s="11"/>
      <c r="R249" s="11"/>
      <c r="S249" s="11"/>
      <c r="T249" s="11"/>
      <c r="U249" s="11"/>
      <c r="V249" s="11"/>
      <c r="W249" s="11"/>
      <c r="X249" s="11"/>
      <c r="Y249" s="11"/>
      <c r="Z249" s="11"/>
      <c r="AA249" s="11"/>
      <c r="AB249" s="11"/>
      <c r="AC249" s="11"/>
      <c r="AD249" s="11"/>
      <c r="AE249" s="11"/>
      <c r="AF249" s="11"/>
      <c r="AG249" s="11"/>
      <c r="AH249" s="11"/>
      <c r="AI249" s="11"/>
      <c r="AJ249" s="11"/>
      <c r="AK249" s="11"/>
      <c r="AL249" s="11"/>
      <c r="AM249" s="11"/>
      <c r="AN249" s="11"/>
      <c r="AO249" s="11"/>
      <c r="AP249" s="12"/>
      <c r="AQ249" s="12"/>
      <c r="AR249" s="13"/>
      <c r="AS249" s="13"/>
      <c r="AT249" s="13"/>
      <c r="AU249" s="25"/>
      <c r="AV249" s="25"/>
      <c r="AW249" s="14"/>
      <c r="AX249" s="14"/>
      <c r="AY249" s="15"/>
      <c r="AZ249" s="15"/>
      <c r="BA249" s="15"/>
    </row>
    <row r="250" spans="1:53" ht="12.75">
      <c r="A250" s="7"/>
      <c r="B250" s="7"/>
      <c r="C250" s="7"/>
      <c r="D250" s="8"/>
      <c r="E250" s="8"/>
      <c r="G250" s="10"/>
      <c r="H250" s="10"/>
      <c r="K250" s="11"/>
      <c r="L250" s="11"/>
      <c r="M250" s="11"/>
      <c r="N250" s="11"/>
      <c r="O250" s="11"/>
      <c r="P250" s="11"/>
      <c r="Q250" s="11"/>
      <c r="R250" s="11"/>
      <c r="S250" s="11"/>
      <c r="T250" s="11"/>
      <c r="U250" s="11"/>
      <c r="V250" s="11"/>
      <c r="W250" s="11"/>
      <c r="X250" s="11"/>
      <c r="Y250" s="11"/>
      <c r="Z250" s="11"/>
      <c r="AA250" s="11"/>
      <c r="AB250" s="11"/>
      <c r="AC250" s="11"/>
      <c r="AD250" s="11"/>
      <c r="AE250" s="11"/>
      <c r="AF250" s="11"/>
      <c r="AG250" s="11"/>
      <c r="AH250" s="11"/>
      <c r="AI250" s="11"/>
      <c r="AJ250" s="11"/>
      <c r="AK250" s="11"/>
      <c r="AL250" s="11"/>
      <c r="AM250" s="11"/>
      <c r="AN250" s="11"/>
      <c r="AO250" s="11"/>
      <c r="AP250" s="12"/>
      <c r="AQ250" s="12"/>
      <c r="AR250" s="13"/>
      <c r="AS250" s="13"/>
      <c r="AT250" s="13"/>
      <c r="AU250" s="25"/>
      <c r="AV250" s="25"/>
      <c r="AW250" s="14"/>
      <c r="AX250" s="14"/>
      <c r="AY250" s="15"/>
      <c r="AZ250" s="15"/>
      <c r="BA250" s="15"/>
    </row>
    <row r="251" spans="1:53" ht="12.75">
      <c r="A251" s="7"/>
      <c r="B251" s="7"/>
      <c r="C251" s="7"/>
      <c r="D251" s="8"/>
      <c r="E251" s="8"/>
      <c r="G251" s="10"/>
      <c r="H251" s="10"/>
      <c r="K251" s="11"/>
      <c r="L251" s="11"/>
      <c r="M251" s="11"/>
      <c r="N251" s="11"/>
      <c r="O251" s="11"/>
      <c r="P251" s="11"/>
      <c r="Q251" s="11"/>
      <c r="R251" s="11"/>
      <c r="S251" s="11"/>
      <c r="T251" s="11"/>
      <c r="U251" s="11"/>
      <c r="V251" s="11"/>
      <c r="W251" s="11"/>
      <c r="X251" s="11"/>
      <c r="Y251" s="11"/>
      <c r="Z251" s="11"/>
      <c r="AA251" s="11"/>
      <c r="AB251" s="11"/>
      <c r="AC251" s="11"/>
      <c r="AD251" s="11"/>
      <c r="AE251" s="11"/>
      <c r="AF251" s="11"/>
      <c r="AG251" s="11"/>
      <c r="AH251" s="11"/>
      <c r="AI251" s="11"/>
      <c r="AJ251" s="11"/>
      <c r="AK251" s="11"/>
      <c r="AL251" s="11"/>
      <c r="AM251" s="11"/>
      <c r="AN251" s="11"/>
      <c r="AO251" s="11"/>
      <c r="AP251" s="12"/>
      <c r="AQ251" s="12"/>
      <c r="AR251" s="13"/>
      <c r="AS251" s="13"/>
      <c r="AT251" s="13"/>
      <c r="AU251" s="25"/>
      <c r="AV251" s="25"/>
      <c r="AW251" s="14"/>
      <c r="AX251" s="14"/>
      <c r="AY251" s="15"/>
      <c r="AZ251" s="15"/>
      <c r="BA251" s="15"/>
    </row>
    <row r="252" spans="1:53" ht="12.75">
      <c r="A252" s="7"/>
      <c r="B252" s="7"/>
      <c r="C252" s="7"/>
      <c r="D252" s="8"/>
      <c r="E252" s="8"/>
      <c r="G252" s="10"/>
      <c r="H252" s="10"/>
      <c r="K252" s="11"/>
      <c r="L252" s="11"/>
      <c r="M252" s="11"/>
      <c r="N252" s="11"/>
      <c r="O252" s="11"/>
      <c r="P252" s="11"/>
      <c r="Q252" s="11"/>
      <c r="R252" s="11"/>
      <c r="S252" s="11"/>
      <c r="T252" s="11"/>
      <c r="U252" s="11"/>
      <c r="V252" s="11"/>
      <c r="W252" s="11"/>
      <c r="X252" s="11"/>
      <c r="Y252" s="11"/>
      <c r="Z252" s="11"/>
      <c r="AA252" s="11"/>
      <c r="AB252" s="11"/>
      <c r="AC252" s="11"/>
      <c r="AD252" s="11"/>
      <c r="AE252" s="11"/>
      <c r="AF252" s="11"/>
      <c r="AG252" s="11"/>
      <c r="AH252" s="11"/>
      <c r="AI252" s="11"/>
      <c r="AJ252" s="11"/>
      <c r="AK252" s="11"/>
      <c r="AL252" s="11"/>
      <c r="AM252" s="11"/>
      <c r="AN252" s="11"/>
      <c r="AO252" s="11"/>
      <c r="AP252" s="12"/>
      <c r="AQ252" s="12"/>
      <c r="AR252" s="13"/>
      <c r="AS252" s="13"/>
      <c r="AT252" s="13"/>
      <c r="AU252" s="25"/>
      <c r="AV252" s="25"/>
      <c r="AW252" s="14"/>
      <c r="AX252" s="14"/>
      <c r="AY252" s="15"/>
      <c r="AZ252" s="15"/>
      <c r="BA252" s="15"/>
    </row>
    <row r="253" spans="1:53" ht="12.75">
      <c r="A253" s="7"/>
      <c r="B253" s="7"/>
      <c r="C253" s="7"/>
      <c r="D253" s="8"/>
      <c r="E253" s="8"/>
      <c r="G253" s="10"/>
      <c r="H253" s="10"/>
      <c r="K253" s="11"/>
      <c r="L253" s="11"/>
      <c r="M253" s="11"/>
      <c r="N253" s="11"/>
      <c r="O253" s="11"/>
      <c r="P253" s="11"/>
      <c r="Q253" s="11"/>
      <c r="R253" s="11"/>
      <c r="S253" s="11"/>
      <c r="T253" s="11"/>
      <c r="U253" s="11"/>
      <c r="V253" s="11"/>
      <c r="W253" s="11"/>
      <c r="X253" s="11"/>
      <c r="Y253" s="11"/>
      <c r="Z253" s="11"/>
      <c r="AA253" s="11"/>
      <c r="AB253" s="11"/>
      <c r="AC253" s="11"/>
      <c r="AD253" s="11"/>
      <c r="AE253" s="11"/>
      <c r="AF253" s="11"/>
      <c r="AG253" s="11"/>
      <c r="AH253" s="11"/>
      <c r="AI253" s="11"/>
      <c r="AJ253" s="11"/>
      <c r="AK253" s="11"/>
      <c r="AL253" s="11"/>
      <c r="AM253" s="11"/>
      <c r="AN253" s="11"/>
      <c r="AO253" s="11"/>
      <c r="AP253" s="12"/>
      <c r="AQ253" s="12"/>
      <c r="AR253" s="13"/>
      <c r="AS253" s="13"/>
      <c r="AT253" s="13"/>
      <c r="AU253" s="25"/>
      <c r="AV253" s="25"/>
      <c r="AW253" s="14"/>
      <c r="AX253" s="14"/>
      <c r="AY253" s="15"/>
      <c r="AZ253" s="15"/>
      <c r="BA253" s="15"/>
    </row>
    <row r="254" spans="1:53" ht="12.75">
      <c r="A254" s="7"/>
      <c r="B254" s="7"/>
      <c r="C254" s="7"/>
      <c r="D254" s="8"/>
      <c r="E254" s="8"/>
      <c r="G254" s="10"/>
      <c r="H254" s="10"/>
      <c r="K254" s="11"/>
      <c r="L254" s="11"/>
      <c r="M254" s="11"/>
      <c r="N254" s="11"/>
      <c r="O254" s="11"/>
      <c r="P254" s="11"/>
      <c r="Q254" s="11"/>
      <c r="R254" s="11"/>
      <c r="S254" s="11"/>
      <c r="T254" s="11"/>
      <c r="U254" s="11"/>
      <c r="V254" s="11"/>
      <c r="W254" s="11"/>
      <c r="X254" s="11"/>
      <c r="Y254" s="11"/>
      <c r="Z254" s="11"/>
      <c r="AA254" s="11"/>
      <c r="AB254" s="11"/>
      <c r="AC254" s="11"/>
      <c r="AD254" s="11"/>
      <c r="AE254" s="11"/>
      <c r="AF254" s="11"/>
      <c r="AG254" s="11"/>
      <c r="AH254" s="11"/>
      <c r="AI254" s="11"/>
      <c r="AJ254" s="11"/>
      <c r="AK254" s="11"/>
      <c r="AL254" s="11"/>
      <c r="AM254" s="11"/>
      <c r="AN254" s="11"/>
      <c r="AO254" s="11"/>
      <c r="AP254" s="12"/>
      <c r="AQ254" s="12"/>
      <c r="AR254" s="13"/>
      <c r="AS254" s="13"/>
      <c r="AT254" s="13"/>
      <c r="AU254" s="25"/>
      <c r="AV254" s="25"/>
      <c r="AW254" s="14"/>
      <c r="AX254" s="14"/>
      <c r="AY254" s="15"/>
      <c r="AZ254" s="15"/>
      <c r="BA254" s="15"/>
    </row>
    <row r="255" spans="1:53" ht="12.75">
      <c r="A255" s="7"/>
      <c r="B255" s="7"/>
      <c r="C255" s="7"/>
      <c r="D255" s="8"/>
      <c r="E255" s="8"/>
      <c r="G255" s="10"/>
      <c r="H255" s="10"/>
      <c r="K255" s="11"/>
      <c r="L255" s="11"/>
      <c r="M255" s="11"/>
      <c r="N255" s="11"/>
      <c r="O255" s="11"/>
      <c r="P255" s="11"/>
      <c r="Q255" s="11"/>
      <c r="R255" s="11"/>
      <c r="S255" s="11"/>
      <c r="T255" s="11"/>
      <c r="U255" s="11"/>
      <c r="V255" s="11"/>
      <c r="W255" s="11"/>
      <c r="X255" s="11"/>
      <c r="Y255" s="11"/>
      <c r="Z255" s="11"/>
      <c r="AA255" s="11"/>
      <c r="AB255" s="11"/>
      <c r="AC255" s="11"/>
      <c r="AD255" s="11"/>
      <c r="AE255" s="11"/>
      <c r="AF255" s="11"/>
      <c r="AG255" s="11"/>
      <c r="AH255" s="11"/>
      <c r="AI255" s="11"/>
      <c r="AJ255" s="11"/>
      <c r="AK255" s="11"/>
      <c r="AL255" s="11"/>
      <c r="AM255" s="11"/>
      <c r="AN255" s="11"/>
      <c r="AO255" s="11"/>
      <c r="AP255" s="12"/>
      <c r="AQ255" s="12"/>
      <c r="AR255" s="13"/>
      <c r="AS255" s="13"/>
      <c r="AT255" s="13"/>
      <c r="AU255" s="25"/>
      <c r="AV255" s="25"/>
      <c r="AW255" s="14"/>
      <c r="AX255" s="14"/>
      <c r="AY255" s="15"/>
      <c r="AZ255" s="15"/>
      <c r="BA255" s="15"/>
    </row>
    <row r="256" spans="1:53" ht="12.75">
      <c r="A256" s="7"/>
      <c r="B256" s="7"/>
      <c r="C256" s="7"/>
      <c r="D256" s="8"/>
      <c r="E256" s="8"/>
      <c r="G256" s="10"/>
      <c r="H256" s="10"/>
      <c r="K256" s="11"/>
      <c r="L256" s="11"/>
      <c r="M256" s="11"/>
      <c r="N256" s="11"/>
      <c r="O256" s="11"/>
      <c r="P256" s="11"/>
      <c r="Q256" s="11"/>
      <c r="R256" s="11"/>
      <c r="S256" s="11"/>
      <c r="T256" s="11"/>
      <c r="U256" s="11"/>
      <c r="V256" s="11"/>
      <c r="W256" s="11"/>
      <c r="X256" s="11"/>
      <c r="Y256" s="11"/>
      <c r="Z256" s="11"/>
      <c r="AA256" s="11"/>
      <c r="AB256" s="11"/>
      <c r="AC256" s="11"/>
      <c r="AD256" s="11"/>
      <c r="AE256" s="11"/>
      <c r="AF256" s="11"/>
      <c r="AG256" s="11"/>
      <c r="AH256" s="11"/>
      <c r="AI256" s="11"/>
      <c r="AJ256" s="11"/>
      <c r="AK256" s="11"/>
      <c r="AL256" s="11"/>
      <c r="AM256" s="11"/>
      <c r="AN256" s="11"/>
      <c r="AO256" s="11"/>
      <c r="AP256" s="12"/>
      <c r="AQ256" s="12"/>
      <c r="AR256" s="13"/>
      <c r="AS256" s="13"/>
      <c r="AT256" s="13"/>
      <c r="AU256" s="25"/>
      <c r="AV256" s="25"/>
      <c r="AW256" s="14"/>
      <c r="AX256" s="14"/>
      <c r="AY256" s="15"/>
      <c r="AZ256" s="15"/>
      <c r="BA256" s="15"/>
    </row>
    <row r="257" spans="1:53" ht="12.75">
      <c r="A257" s="7"/>
      <c r="B257" s="7"/>
      <c r="C257" s="7"/>
      <c r="D257" s="8"/>
      <c r="E257" s="8"/>
      <c r="G257" s="10"/>
      <c r="H257" s="10"/>
      <c r="K257" s="11"/>
      <c r="L257" s="11"/>
      <c r="M257" s="11"/>
      <c r="N257" s="11"/>
      <c r="O257" s="11"/>
      <c r="P257" s="11"/>
      <c r="Q257" s="11"/>
      <c r="R257" s="11"/>
      <c r="S257" s="11"/>
      <c r="T257" s="11"/>
      <c r="U257" s="11"/>
      <c r="V257" s="11"/>
      <c r="W257" s="11"/>
      <c r="X257" s="11"/>
      <c r="Y257" s="11"/>
      <c r="Z257" s="11"/>
      <c r="AA257" s="11"/>
      <c r="AB257" s="11"/>
      <c r="AC257" s="11"/>
      <c r="AD257" s="11"/>
      <c r="AE257" s="11"/>
      <c r="AF257" s="11"/>
      <c r="AG257" s="11"/>
      <c r="AH257" s="11"/>
      <c r="AI257" s="11"/>
      <c r="AJ257" s="11"/>
      <c r="AK257" s="11"/>
      <c r="AL257" s="11"/>
      <c r="AM257" s="11"/>
      <c r="AN257" s="11"/>
      <c r="AO257" s="11"/>
      <c r="AP257" s="12"/>
      <c r="AQ257" s="12"/>
      <c r="AR257" s="13"/>
      <c r="AS257" s="13"/>
      <c r="AT257" s="13"/>
      <c r="AU257" s="25"/>
      <c r="AV257" s="25"/>
      <c r="AW257" s="14"/>
      <c r="AX257" s="14"/>
      <c r="AY257" s="15"/>
      <c r="AZ257" s="15"/>
      <c r="BA257" s="15"/>
    </row>
    <row r="258" spans="1:53" ht="12.75">
      <c r="A258" s="7"/>
      <c r="B258" s="7"/>
      <c r="C258" s="7"/>
      <c r="D258" s="8"/>
      <c r="E258" s="8"/>
      <c r="G258" s="10"/>
      <c r="H258" s="10"/>
      <c r="K258" s="11"/>
      <c r="L258" s="11"/>
      <c r="M258" s="11"/>
      <c r="N258" s="11"/>
      <c r="O258" s="11"/>
      <c r="P258" s="11"/>
      <c r="Q258" s="11"/>
      <c r="R258" s="11"/>
      <c r="S258" s="11"/>
      <c r="T258" s="11"/>
      <c r="U258" s="11"/>
      <c r="V258" s="11"/>
      <c r="W258" s="11"/>
      <c r="X258" s="11"/>
      <c r="Y258" s="11"/>
      <c r="Z258" s="11"/>
      <c r="AA258" s="11"/>
      <c r="AB258" s="11"/>
      <c r="AC258" s="11"/>
      <c r="AD258" s="11"/>
      <c r="AE258" s="11"/>
      <c r="AF258" s="11"/>
      <c r="AG258" s="11"/>
      <c r="AH258" s="11"/>
      <c r="AI258" s="11"/>
      <c r="AJ258" s="11"/>
      <c r="AK258" s="11"/>
      <c r="AL258" s="11"/>
      <c r="AM258" s="11"/>
      <c r="AN258" s="11"/>
      <c r="AO258" s="11"/>
      <c r="AP258" s="12"/>
      <c r="AQ258" s="12"/>
      <c r="AR258" s="13"/>
      <c r="AS258" s="13"/>
      <c r="AT258" s="13"/>
      <c r="AU258" s="25"/>
      <c r="AV258" s="25"/>
      <c r="AW258" s="14"/>
      <c r="AX258" s="14"/>
      <c r="AY258" s="15"/>
      <c r="AZ258" s="15"/>
      <c r="BA258" s="15"/>
    </row>
    <row r="259" spans="1:53" ht="12.75">
      <c r="A259" s="7"/>
      <c r="B259" s="7"/>
      <c r="C259" s="7"/>
      <c r="D259" s="8"/>
      <c r="E259" s="8"/>
      <c r="G259" s="10"/>
      <c r="H259" s="10"/>
      <c r="K259" s="11"/>
      <c r="L259" s="11"/>
      <c r="M259" s="11"/>
      <c r="N259" s="11"/>
      <c r="O259" s="11"/>
      <c r="P259" s="11"/>
      <c r="Q259" s="11"/>
      <c r="R259" s="11"/>
      <c r="S259" s="11"/>
      <c r="T259" s="11"/>
      <c r="U259" s="11"/>
      <c r="V259" s="11"/>
      <c r="W259" s="11"/>
      <c r="X259" s="11"/>
      <c r="Y259" s="11"/>
      <c r="Z259" s="11"/>
      <c r="AA259" s="11"/>
      <c r="AB259" s="11"/>
      <c r="AC259" s="11"/>
      <c r="AD259" s="11"/>
      <c r="AE259" s="11"/>
      <c r="AF259" s="11"/>
      <c r="AG259" s="11"/>
      <c r="AH259" s="11"/>
      <c r="AI259" s="11"/>
      <c r="AJ259" s="11"/>
      <c r="AK259" s="11"/>
      <c r="AL259" s="11"/>
      <c r="AM259" s="11"/>
      <c r="AN259" s="11"/>
      <c r="AO259" s="11"/>
      <c r="AP259" s="12"/>
      <c r="AQ259" s="12"/>
      <c r="AR259" s="13"/>
      <c r="AS259" s="13"/>
      <c r="AT259" s="13"/>
      <c r="AU259" s="25"/>
      <c r="AV259" s="25"/>
      <c r="AW259" s="14"/>
      <c r="AX259" s="14"/>
      <c r="AY259" s="15"/>
      <c r="AZ259" s="15"/>
      <c r="BA259" s="15"/>
    </row>
    <row r="260" spans="1:53" ht="12.75">
      <c r="A260" s="7"/>
      <c r="B260" s="7"/>
      <c r="C260" s="7"/>
      <c r="D260" s="8"/>
      <c r="E260" s="8"/>
      <c r="G260" s="10"/>
      <c r="H260" s="10"/>
      <c r="K260" s="11"/>
      <c r="L260" s="11"/>
      <c r="M260" s="11"/>
      <c r="N260" s="11"/>
      <c r="O260" s="11"/>
      <c r="P260" s="11"/>
      <c r="Q260" s="11"/>
      <c r="R260" s="11"/>
      <c r="S260" s="11"/>
      <c r="T260" s="11"/>
      <c r="U260" s="11"/>
      <c r="V260" s="11"/>
      <c r="W260" s="11"/>
      <c r="X260" s="11"/>
      <c r="Y260" s="11"/>
      <c r="Z260" s="11"/>
      <c r="AA260" s="11"/>
      <c r="AB260" s="11"/>
      <c r="AC260" s="11"/>
      <c r="AD260" s="11"/>
      <c r="AE260" s="11"/>
      <c r="AF260" s="11"/>
      <c r="AG260" s="11"/>
      <c r="AH260" s="11"/>
      <c r="AI260" s="11"/>
      <c r="AJ260" s="11"/>
      <c r="AK260" s="11"/>
      <c r="AL260" s="11"/>
      <c r="AM260" s="11"/>
      <c r="AN260" s="11"/>
      <c r="AO260" s="11"/>
      <c r="AP260" s="12"/>
      <c r="AQ260" s="12"/>
      <c r="AR260" s="13"/>
      <c r="AS260" s="13"/>
      <c r="AT260" s="13"/>
      <c r="AU260" s="25"/>
      <c r="AV260" s="25"/>
      <c r="AW260" s="14"/>
      <c r="AX260" s="14"/>
      <c r="AY260" s="15"/>
      <c r="AZ260" s="15"/>
      <c r="BA260" s="15"/>
    </row>
    <row r="261" spans="1:53" ht="12.75">
      <c r="A261" s="7"/>
      <c r="B261" s="7"/>
      <c r="C261" s="7"/>
      <c r="D261" s="8"/>
      <c r="E261" s="8"/>
      <c r="G261" s="10"/>
      <c r="H261" s="10"/>
      <c r="K261" s="11"/>
      <c r="L261" s="11"/>
      <c r="M261" s="11"/>
      <c r="N261" s="11"/>
      <c r="O261" s="11"/>
      <c r="P261" s="11"/>
      <c r="Q261" s="11"/>
      <c r="R261" s="11"/>
      <c r="S261" s="11"/>
      <c r="T261" s="11"/>
      <c r="U261" s="11"/>
      <c r="V261" s="11"/>
      <c r="W261" s="11"/>
      <c r="X261" s="11"/>
      <c r="Y261" s="11"/>
      <c r="Z261" s="11"/>
      <c r="AA261" s="11"/>
      <c r="AB261" s="11"/>
      <c r="AC261" s="11"/>
      <c r="AD261" s="11"/>
      <c r="AE261" s="11"/>
      <c r="AF261" s="11"/>
      <c r="AG261" s="11"/>
      <c r="AH261" s="11"/>
      <c r="AI261" s="11"/>
      <c r="AJ261" s="11"/>
      <c r="AK261" s="11"/>
      <c r="AL261" s="11"/>
      <c r="AM261" s="11"/>
      <c r="AN261" s="11"/>
      <c r="AO261" s="11"/>
      <c r="AP261" s="12"/>
      <c r="AQ261" s="12"/>
      <c r="AR261" s="13"/>
      <c r="AS261" s="13"/>
      <c r="AT261" s="13"/>
      <c r="AU261" s="25"/>
      <c r="AV261" s="25"/>
      <c r="AW261" s="14"/>
      <c r="AX261" s="14"/>
      <c r="AY261" s="15"/>
      <c r="AZ261" s="15"/>
      <c r="BA261" s="15"/>
    </row>
  </sheetData>
  <sheetProtection/>
  <mergeCells count="3">
    <mergeCell ref="K2:T2"/>
    <mergeCell ref="U2:AD2"/>
    <mergeCell ref="AE2:AN2"/>
  </mergeCells>
  <printOptions/>
  <pageMargins left="0.75" right="0.75" top="1" bottom="1" header="0.4921259845" footer="0.4921259845"/>
  <pageSetup horizontalDpi="600" verticalDpi="600" orientation="portrait" paperSize="9" r:id="rId1"/>
  <headerFooter alignWithMargins="0">
    <oddFooter>&amp;C&amp;1#&amp;"Calibri"&amp;10&amp;K000000Classified as Business</oddFooter>
  </headerFooter>
</worksheet>
</file>

<file path=xl/worksheets/sheet3.xml><?xml version="1.0" encoding="utf-8"?>
<worksheet xmlns="http://schemas.openxmlformats.org/spreadsheetml/2006/main" xmlns:r="http://schemas.openxmlformats.org/officeDocument/2006/relationships">
  <dimension ref="A1:BA261"/>
  <sheetViews>
    <sheetView zoomScalePageLayoutView="0" workbookViewId="0" topLeftCell="A1">
      <pane xSplit="5" ySplit="2" topLeftCell="AH3" activePane="bottomRight" state="frozen"/>
      <selection pane="topLeft" activeCell="A1" sqref="A1"/>
      <selection pane="topRight" activeCell="F1" sqref="F1"/>
      <selection pane="bottomLeft" activeCell="A3" sqref="A3"/>
      <selection pane="bottomRight" activeCell="AR14" sqref="AR14"/>
    </sheetView>
  </sheetViews>
  <sheetFormatPr defaultColWidth="11.421875" defaultRowHeight="12.75"/>
  <cols>
    <col min="1" max="1" width="13.57421875" style="9" bestFit="1" customWidth="1"/>
    <col min="2" max="2" width="5.7109375" style="9" bestFit="1" customWidth="1"/>
    <col min="3" max="3" width="11.140625" style="9" bestFit="1" customWidth="1"/>
    <col min="4" max="4" width="10.57421875" style="10" bestFit="1" customWidth="1"/>
    <col min="5" max="5" width="6.8515625" style="10" bestFit="1" customWidth="1"/>
    <col min="6" max="6" width="2.7109375" style="9" customWidth="1"/>
    <col min="7" max="7" width="8.8515625" style="9" bestFit="1" customWidth="1"/>
    <col min="8" max="8" width="8.421875" style="9" bestFit="1" customWidth="1"/>
    <col min="9" max="9" width="7.8515625" style="24" bestFit="1" customWidth="1"/>
    <col min="10" max="10" width="7.7109375" style="24" bestFit="1" customWidth="1"/>
    <col min="11" max="12" width="10.8515625" style="9" bestFit="1" customWidth="1"/>
    <col min="13" max="13" width="11.421875" style="9" customWidth="1"/>
    <col min="14" max="14" width="10.8515625" style="9" bestFit="1" customWidth="1"/>
    <col min="15" max="16" width="11.421875" style="9" customWidth="1"/>
    <col min="17" max="20" width="11.140625" style="9" bestFit="1" customWidth="1"/>
    <col min="21" max="21" width="11.421875" style="9" bestFit="1" customWidth="1"/>
    <col min="22" max="22" width="11.421875" style="9" customWidth="1"/>
    <col min="23" max="23" width="11.421875" style="9" bestFit="1" customWidth="1"/>
    <col min="24" max="26" width="11.421875" style="9" customWidth="1"/>
    <col min="27" max="30" width="11.140625" style="9" bestFit="1" customWidth="1"/>
    <col min="31" max="31" width="11.421875" style="9" customWidth="1"/>
    <col min="32" max="40" width="11.140625" style="9" bestFit="1" customWidth="1"/>
    <col min="41" max="41" width="2.7109375" style="9" customWidth="1"/>
    <col min="42" max="42" width="11.8515625" style="9" bestFit="1" customWidth="1"/>
    <col min="43" max="43" width="2.7109375" style="9" customWidth="1"/>
    <col min="44" max="45" width="7.7109375" style="9" bestFit="1" customWidth="1"/>
    <col min="46" max="46" width="7.7109375" style="9" customWidth="1"/>
    <col min="47" max="47" width="7.7109375" style="26" customWidth="1"/>
    <col min="48" max="48" width="6.7109375" style="26" customWidth="1"/>
    <col min="49" max="49" width="8.8515625" style="9" bestFit="1" customWidth="1"/>
    <col min="50" max="50" width="12.00390625" style="9" bestFit="1" customWidth="1"/>
    <col min="51" max="51" width="7.7109375" style="9" bestFit="1" customWidth="1"/>
    <col min="52" max="52" width="6.7109375" style="9" bestFit="1" customWidth="1"/>
    <col min="53" max="53" width="8.140625" style="9" bestFit="1" customWidth="1"/>
    <col min="54" max="16384" width="11.421875" style="9" customWidth="1"/>
  </cols>
  <sheetData>
    <row r="1" spans="1:53" s="1" customFormat="1" ht="12.75">
      <c r="A1" s="1" t="s">
        <v>0</v>
      </c>
      <c r="B1" s="2" t="s">
        <v>81</v>
      </c>
      <c r="C1" s="1" t="s">
        <v>1</v>
      </c>
      <c r="D1" s="2" t="s">
        <v>2</v>
      </c>
      <c r="E1" s="2" t="s">
        <v>79</v>
      </c>
      <c r="F1" s="2"/>
      <c r="G1" s="1" t="s">
        <v>3</v>
      </c>
      <c r="H1" s="1" t="s">
        <v>4</v>
      </c>
      <c r="I1" s="23" t="s">
        <v>5</v>
      </c>
      <c r="J1" s="23" t="s">
        <v>6</v>
      </c>
      <c r="K1" s="3" t="s">
        <v>7</v>
      </c>
      <c r="L1" s="3" t="s">
        <v>8</v>
      </c>
      <c r="M1" s="3" t="s">
        <v>9</v>
      </c>
      <c r="N1" s="3" t="s">
        <v>10</v>
      </c>
      <c r="O1" s="3" t="s">
        <v>11</v>
      </c>
      <c r="P1" s="3" t="s">
        <v>12</v>
      </c>
      <c r="Q1" s="3" t="s">
        <v>13</v>
      </c>
      <c r="R1" s="3" t="s">
        <v>14</v>
      </c>
      <c r="S1" s="3" t="s">
        <v>15</v>
      </c>
      <c r="T1" s="3" t="s">
        <v>16</v>
      </c>
      <c r="U1" s="4" t="s">
        <v>17</v>
      </c>
      <c r="V1" s="4" t="s">
        <v>18</v>
      </c>
      <c r="W1" s="4" t="s">
        <v>19</v>
      </c>
      <c r="X1" s="4" t="s">
        <v>20</v>
      </c>
      <c r="Y1" s="4" t="s">
        <v>21</v>
      </c>
      <c r="Z1" s="4" t="s">
        <v>22</v>
      </c>
      <c r="AA1" s="4" t="s">
        <v>23</v>
      </c>
      <c r="AB1" s="4" t="s">
        <v>24</v>
      </c>
      <c r="AC1" s="4" t="s">
        <v>25</v>
      </c>
      <c r="AD1" s="4" t="s">
        <v>26</v>
      </c>
      <c r="AE1" s="5" t="s">
        <v>27</v>
      </c>
      <c r="AF1" s="5" t="s">
        <v>28</v>
      </c>
      <c r="AG1" s="5" t="s">
        <v>29</v>
      </c>
      <c r="AH1" s="5" t="s">
        <v>30</v>
      </c>
      <c r="AI1" s="5" t="s">
        <v>31</v>
      </c>
      <c r="AJ1" s="5" t="s">
        <v>32</v>
      </c>
      <c r="AK1" s="5" t="s">
        <v>33</v>
      </c>
      <c r="AL1" s="5" t="s">
        <v>34</v>
      </c>
      <c r="AM1" s="5" t="s">
        <v>35</v>
      </c>
      <c r="AN1" s="5" t="s">
        <v>36</v>
      </c>
      <c r="AO1" s="6"/>
      <c r="AP1" s="2" t="s">
        <v>37</v>
      </c>
      <c r="AQ1" s="2"/>
      <c r="AR1" s="2" t="s">
        <v>38</v>
      </c>
      <c r="AS1" s="2" t="s">
        <v>39</v>
      </c>
      <c r="AT1" s="2" t="s">
        <v>40</v>
      </c>
      <c r="AU1" s="23" t="s">
        <v>41</v>
      </c>
      <c r="AV1" s="23" t="s">
        <v>42</v>
      </c>
      <c r="AW1" s="2" t="s">
        <v>43</v>
      </c>
      <c r="AX1" s="2" t="s">
        <v>44</v>
      </c>
      <c r="AY1" s="2" t="s">
        <v>45</v>
      </c>
      <c r="AZ1" s="2" t="s">
        <v>46</v>
      </c>
      <c r="BA1" s="2" t="s">
        <v>47</v>
      </c>
    </row>
    <row r="2" spans="4:53" s="1" customFormat="1" ht="12.75">
      <c r="D2" s="2" t="s">
        <v>48</v>
      </c>
      <c r="E2" s="2" t="s">
        <v>80</v>
      </c>
      <c r="F2" s="2"/>
      <c r="G2" s="2"/>
      <c r="H2" s="2" t="s">
        <v>58</v>
      </c>
      <c r="I2" s="23" t="s">
        <v>58</v>
      </c>
      <c r="J2" s="23" t="s">
        <v>58</v>
      </c>
      <c r="K2" s="36" t="s">
        <v>59</v>
      </c>
      <c r="L2" s="37"/>
      <c r="M2" s="37"/>
      <c r="N2" s="37"/>
      <c r="O2" s="37"/>
      <c r="P2" s="37"/>
      <c r="Q2" s="37"/>
      <c r="R2" s="37"/>
      <c r="S2" s="37"/>
      <c r="T2" s="38"/>
      <c r="U2" s="39" t="s">
        <v>52</v>
      </c>
      <c r="V2" s="40"/>
      <c r="W2" s="40"/>
      <c r="X2" s="40"/>
      <c r="Y2" s="40"/>
      <c r="Z2" s="40"/>
      <c r="AA2" s="40"/>
      <c r="AB2" s="40"/>
      <c r="AC2" s="40"/>
      <c r="AD2" s="41"/>
      <c r="AE2" s="42" t="s">
        <v>53</v>
      </c>
      <c r="AF2" s="43"/>
      <c r="AG2" s="43"/>
      <c r="AH2" s="43"/>
      <c r="AI2" s="43"/>
      <c r="AJ2" s="43"/>
      <c r="AK2" s="43"/>
      <c r="AL2" s="43"/>
      <c r="AM2" s="43"/>
      <c r="AN2" s="44"/>
      <c r="AO2" s="6"/>
      <c r="AP2" s="2"/>
      <c r="AQ2" s="2"/>
      <c r="AR2" s="2" t="s">
        <v>58</v>
      </c>
      <c r="AS2" s="2" t="s">
        <v>58</v>
      </c>
      <c r="AT2" s="2" t="s">
        <v>58</v>
      </c>
      <c r="AU2" s="23" t="s">
        <v>58</v>
      </c>
      <c r="AV2" s="23" t="s">
        <v>58</v>
      </c>
      <c r="AW2" s="2" t="s">
        <v>60</v>
      </c>
      <c r="AX2" s="2" t="s">
        <v>54</v>
      </c>
      <c r="AY2" s="2" t="s">
        <v>55</v>
      </c>
      <c r="AZ2" s="2" t="s">
        <v>56</v>
      </c>
      <c r="BA2" s="2" t="s">
        <v>57</v>
      </c>
    </row>
    <row r="3" spans="1:53" ht="12.75">
      <c r="A3" s="7" t="s">
        <v>92</v>
      </c>
      <c r="B3" s="7"/>
      <c r="C3" s="7" t="s">
        <v>93</v>
      </c>
      <c r="D3" s="8">
        <v>60</v>
      </c>
      <c r="E3" s="8"/>
      <c r="G3" s="10" t="s">
        <v>77</v>
      </c>
      <c r="H3" s="10">
        <v>68</v>
      </c>
      <c r="I3" s="24" t="s">
        <v>77</v>
      </c>
      <c r="J3" s="24">
        <v>0</v>
      </c>
      <c r="K3" s="11">
        <v>24096.844450196524</v>
      </c>
      <c r="L3" s="11">
        <v>609.9677330995637</v>
      </c>
      <c r="M3" s="11">
        <v>-80.2297420144344</v>
      </c>
      <c r="N3" s="11">
        <v>4.852945234565507</v>
      </c>
      <c r="O3" s="11">
        <v>-2.6105167809139127</v>
      </c>
      <c r="P3" s="11">
        <v>-0.5278361193826702</v>
      </c>
      <c r="Q3" s="11">
        <v>0.00745878919143609</v>
      </c>
      <c r="R3" s="11">
        <v>-0.02270350194830362</v>
      </c>
      <c r="S3" s="11">
        <v>-0.002209628450870207</v>
      </c>
      <c r="T3" s="11">
        <v>0.0014631525405574193</v>
      </c>
      <c r="U3" s="11">
        <v>26.54827091494417</v>
      </c>
      <c r="V3" s="11">
        <v>-42.86434017908753</v>
      </c>
      <c r="W3" s="11">
        <v>26.603268183389645</v>
      </c>
      <c r="X3" s="11">
        <v>-0.6684959578661271</v>
      </c>
      <c r="Y3" s="11">
        <v>0.7921753126734405</v>
      </c>
      <c r="Z3" s="11">
        <v>-0.07159106135726057</v>
      </c>
      <c r="AA3" s="11">
        <v>-0.0024466564245164313</v>
      </c>
      <c r="AB3" s="11">
        <v>0.004439283193016248</v>
      </c>
      <c r="AC3" s="11">
        <v>-0.00140662557370092</v>
      </c>
      <c r="AD3" s="11">
        <v>-0.00014179852298960418</v>
      </c>
      <c r="AE3" s="11">
        <v>10.548599737171282</v>
      </c>
      <c r="AF3" s="11">
        <v>0.1167855969028463</v>
      </c>
      <c r="AG3" s="11">
        <v>-0.13956912076522293</v>
      </c>
      <c r="AH3" s="11">
        <v>0.0013282334921301557</v>
      </c>
      <c r="AI3" s="11">
        <v>-0.0019326500977237487</v>
      </c>
      <c r="AJ3" s="11">
        <v>0.0017831643887786567</v>
      </c>
      <c r="AK3" s="11">
        <v>9.977263547580712E-06</v>
      </c>
      <c r="AL3" s="11">
        <v>-9.5282064646432E-06</v>
      </c>
      <c r="AM3" s="11">
        <v>1.5369239067214838E-05</v>
      </c>
      <c r="AN3" s="11">
        <v>-6.01802102009196E-06</v>
      </c>
      <c r="AO3" s="11"/>
      <c r="AP3" s="12"/>
      <c r="AQ3" s="12"/>
      <c r="AR3" s="16">
        <v>-25</v>
      </c>
      <c r="AS3" s="16">
        <v>105</v>
      </c>
      <c r="AT3" s="16">
        <v>68</v>
      </c>
      <c r="AU3" s="29" t="s">
        <v>77</v>
      </c>
      <c r="AV3" s="29">
        <v>0</v>
      </c>
      <c r="AW3" s="17">
        <f>(K3+L3*AR3+M3*AS3+N3*AR3^2+O3*AR3*AS3+P3*AS3^2+Q3*AR3^3+R3*AS3*AR3^2+S3*AR3*AS3^2+T3*AS3^3)</f>
        <v>5186.182221560614</v>
      </c>
      <c r="AX3" s="18">
        <f>(U3+V3*AR3+W3*AS3+X3*AR3^2+Y3*AR3*AS3+Z3*AS3^2+AA3*AR3^3+AB3*AS3*AR3^2+AC3*AR3*AS3^2+AD3*AS3^3)</f>
        <v>1158.0469385003728</v>
      </c>
      <c r="AY3" s="19">
        <f>(AE3+AF3*AR3+AG3*AS3+AH3*AR3^2+AI3*AR3*AS3+AJ3*AS3^2+AK3*AR3^3+AL3*AS3*AR3^2+AM3*AR3*AS3^2+AN3*AS3^3)</f>
        <v>6.55300056618439</v>
      </c>
      <c r="AZ3" s="20">
        <f>AW3/AX3*0.293</f>
        <v>1.3121673572964336</v>
      </c>
      <c r="BA3" s="19">
        <f>AW3/AX3</f>
        <v>4.478386884970764</v>
      </c>
    </row>
    <row r="4" spans="1:53" ht="12.75">
      <c r="A4" s="7" t="s">
        <v>95</v>
      </c>
      <c r="B4" s="7"/>
      <c r="C4" s="7" t="s">
        <v>93</v>
      </c>
      <c r="D4" s="8">
        <v>60</v>
      </c>
      <c r="E4" s="8"/>
      <c r="G4" s="10" t="s">
        <v>77</v>
      </c>
      <c r="H4" s="10">
        <v>68</v>
      </c>
      <c r="I4" s="24" t="s">
        <v>77</v>
      </c>
      <c r="J4" s="24">
        <v>0</v>
      </c>
      <c r="K4" s="11">
        <v>22961.65955736126</v>
      </c>
      <c r="L4" s="11">
        <v>585.9582620069401</v>
      </c>
      <c r="M4" s="11">
        <v>-59.84660622508744</v>
      </c>
      <c r="N4" s="11">
        <v>4.701531038247825</v>
      </c>
      <c r="O4" s="11">
        <v>-2.3066807947204047</v>
      </c>
      <c r="P4" s="11">
        <v>-0.6654072390144938</v>
      </c>
      <c r="Q4" s="11">
        <v>0.007317459768796161</v>
      </c>
      <c r="R4" s="11">
        <v>-0.021578018126531512</v>
      </c>
      <c r="S4" s="11">
        <v>-0.0032689072137090836</v>
      </c>
      <c r="T4" s="11">
        <v>0.0017834812097738957</v>
      </c>
      <c r="U4" s="11">
        <v>1223.2315834014175</v>
      </c>
      <c r="V4" s="11">
        <v>-22.07739195431262</v>
      </c>
      <c r="W4" s="11">
        <v>-6.021365996153798</v>
      </c>
      <c r="X4" s="11">
        <v>-0.48624949711176924</v>
      </c>
      <c r="Y4" s="11">
        <v>0.43164006837522956</v>
      </c>
      <c r="Z4" s="11">
        <v>0.23572000197464837</v>
      </c>
      <c r="AA4" s="11">
        <v>-0.002176800438692213</v>
      </c>
      <c r="AB4" s="11">
        <v>0.002276817488705098</v>
      </c>
      <c r="AC4" s="11">
        <v>4.317901264096033E-06</v>
      </c>
      <c r="AD4" s="11">
        <v>-0.0010742009834569096</v>
      </c>
      <c r="AE4" s="11">
        <v>6.939669865937633</v>
      </c>
      <c r="AF4" s="11">
        <v>0.07683747319519948</v>
      </c>
      <c r="AG4" s="11">
        <v>-0.0918091874096328</v>
      </c>
      <c r="AH4" s="11">
        <v>0.0008738383994456438</v>
      </c>
      <c r="AI4" s="11">
        <v>-0.00127156581078108</v>
      </c>
      <c r="AJ4" s="11">
        <v>0.0011730220986490901</v>
      </c>
      <c r="AK4" s="11">
        <v>6.564548856071188E-06</v>
      </c>
      <c r="AL4" s="11">
        <v>-6.268308854689369E-06</v>
      </c>
      <c r="AM4" s="11">
        <v>1.011196825580076E-05</v>
      </c>
      <c r="AN4" s="11">
        <v>-3.958870863539326E-06</v>
      </c>
      <c r="AO4" s="11"/>
      <c r="AP4" s="12"/>
      <c r="AQ4" s="12"/>
      <c r="AR4" s="16">
        <v>-25</v>
      </c>
      <c r="AS4" s="16">
        <v>105</v>
      </c>
      <c r="AT4" s="16">
        <v>68</v>
      </c>
      <c r="AU4" s="29" t="s">
        <v>77</v>
      </c>
      <c r="AV4" s="29">
        <v>0</v>
      </c>
      <c r="AW4" s="17">
        <f>(K4+L4*AR4+M4*AS4+N4*AR4^2+O4*AR4*AS4+P4*AS4^2+Q4*AR4^3+R4*AS4*AR4^2+S4*AR4*AS4^2+T4*AS4^3)</f>
        <v>5121.390766266737</v>
      </c>
      <c r="AX4" s="18">
        <f>(U4+V4*AR4+W4*AS4+X4*AR4^2+Y4*AR4*AS4+Z4*AS4^2+AA4*AR4^3+AB4*AS4*AR4^2+AC4*AR4*AS4^2+AD4*AS4^3)</f>
        <v>1243.4914787943655</v>
      </c>
      <c r="AY4" s="19">
        <f>(AE4+AF4*AR4+AG4*AS4+AH4*AR4^2+AI4*AR4*AS4+AJ4*AS4^2+AK4*AR4^3+AL4*AS4*AR4^2+AM4*AR4*AS4^2+AN4*AS4^3)</f>
        <v>4.3114182702313855</v>
      </c>
      <c r="AZ4" s="20">
        <f aca="true" t="shared" si="0" ref="AZ4:AZ40">AW4/AX4*0.293</f>
        <v>1.2067372556272262</v>
      </c>
      <c r="BA4" s="19">
        <f aca="true" t="shared" si="1" ref="BA4:BA40">AW4/AX4</f>
        <v>4.118557186441046</v>
      </c>
    </row>
    <row r="5" spans="1:53" ht="12.75">
      <c r="A5" s="7" t="s">
        <v>96</v>
      </c>
      <c r="B5" s="7"/>
      <c r="C5" s="7" t="s">
        <v>93</v>
      </c>
      <c r="D5" s="8">
        <v>50</v>
      </c>
      <c r="E5" s="8"/>
      <c r="G5" s="10" t="s">
        <v>97</v>
      </c>
      <c r="H5" s="10">
        <v>68</v>
      </c>
      <c r="I5" s="24" t="s">
        <v>77</v>
      </c>
      <c r="J5" s="24">
        <v>0</v>
      </c>
      <c r="K5" s="11">
        <v>20226.93988429986</v>
      </c>
      <c r="L5" s="11">
        <v>519.7210438121557</v>
      </c>
      <c r="M5" s="11">
        <v>-76.06107647815442</v>
      </c>
      <c r="N5" s="11">
        <v>4.116471686279483</v>
      </c>
      <c r="O5" s="11">
        <v>-2.4299060437299973</v>
      </c>
      <c r="P5" s="11">
        <v>-0.35062778766916153</v>
      </c>
      <c r="Q5" s="11">
        <v>0.006012783217209218</v>
      </c>
      <c r="R5" s="11">
        <v>-0.020229685216108358</v>
      </c>
      <c r="S5" s="11">
        <v>-0.0009442138722617098</v>
      </c>
      <c r="T5" s="11">
        <v>0.0009570944056996136</v>
      </c>
      <c r="U5" s="11">
        <v>210.1212830929435</v>
      </c>
      <c r="V5" s="11">
        <v>-29.984409256400067</v>
      </c>
      <c r="W5" s="11">
        <v>17.13674296730994</v>
      </c>
      <c r="X5" s="11">
        <v>-0.4731956894914473</v>
      </c>
      <c r="Y5" s="11">
        <v>0.5877065989706252</v>
      </c>
      <c r="Z5" s="11">
        <v>0.0014665680943856678</v>
      </c>
      <c r="AA5" s="11">
        <v>-0.001792901193030659</v>
      </c>
      <c r="AB5" s="11">
        <v>0.002970370312000335</v>
      </c>
      <c r="AC5" s="11">
        <v>-0.0009309190334381717</v>
      </c>
      <c r="AD5" s="11">
        <v>-0.0003399948598446506</v>
      </c>
      <c r="AE5" s="11">
        <v>1.6338247923577771</v>
      </c>
      <c r="AF5" s="11">
        <v>-0.026466695595639966</v>
      </c>
      <c r="AG5" s="11">
        <v>0.010923874213426362</v>
      </c>
      <c r="AH5" s="11">
        <v>-0.00043593833573668463</v>
      </c>
      <c r="AI5" s="11">
        <v>0.000592006878005609</v>
      </c>
      <c r="AJ5" s="11">
        <v>6.702981505411189E-05</v>
      </c>
      <c r="AK5" s="11">
        <v>-1.9105795123093777E-06</v>
      </c>
      <c r="AL5" s="11">
        <v>3.911042427275245E-06</v>
      </c>
      <c r="AM5" s="11">
        <v>-6.231961558597381E-07</v>
      </c>
      <c r="AN5" s="11">
        <v>-5.05296628194249E-07</v>
      </c>
      <c r="AO5" s="11"/>
      <c r="AP5" s="12"/>
      <c r="AQ5" s="12"/>
      <c r="AR5" s="16">
        <v>-25</v>
      </c>
      <c r="AS5" s="16">
        <v>105</v>
      </c>
      <c r="AT5" s="16">
        <v>68</v>
      </c>
      <c r="AU5" s="29" t="s">
        <v>77</v>
      </c>
      <c r="AV5" s="29">
        <v>0</v>
      </c>
      <c r="AW5" s="17">
        <f>(K5+L5*AR5+M5*AS5+N5*AR5^2+O5*AR5*AS5+P5*AS5^2+Q5*AR5^3+R5*AS5*AR5^2+S5*AR5*AS5^2+T5*AS5^3)</f>
        <v>4279.810098317312</v>
      </c>
      <c r="AX5" s="18">
        <f>(U5+V5*AR5+W5*AS5+X5*AR5^2+Y5*AR5*AS5+Z5*AS5^2+AA5*AR5^3+AB5*AS5*AR5^2+AC5*AR5*AS5^2+AD5*AS5^3)</f>
        <v>1022.7239529109034</v>
      </c>
      <c r="AY5" s="19">
        <f>(AE5+AF5*AR5+AG5*AS5+AH5*AR5^2+AI5*AR5*AS5+AJ5*AS5^2+AK5*AR5^3+AL5*AS5*AR5^2+AM5*AR5*AS5^2+AN5*AS5^3)</f>
        <v>2.228362566445221</v>
      </c>
      <c r="AZ5" s="20">
        <f t="shared" si="0"/>
        <v>1.2261220197667704</v>
      </c>
      <c r="BA5" s="19">
        <f t="shared" si="1"/>
        <v>4.184716791012868</v>
      </c>
    </row>
    <row r="6" spans="1:53" ht="12.75">
      <c r="A6" s="7" t="s">
        <v>96</v>
      </c>
      <c r="B6" s="7"/>
      <c r="C6" s="7" t="s">
        <v>93</v>
      </c>
      <c r="D6" s="8">
        <v>60</v>
      </c>
      <c r="E6" s="8"/>
      <c r="G6" s="10" t="s">
        <v>77</v>
      </c>
      <c r="H6" s="10">
        <v>68</v>
      </c>
      <c r="I6" s="24" t="s">
        <v>77</v>
      </c>
      <c r="J6" s="24">
        <v>0</v>
      </c>
      <c r="K6" s="11">
        <v>22961.65955736126</v>
      </c>
      <c r="L6" s="11">
        <v>585.9582620069401</v>
      </c>
      <c r="M6" s="11">
        <v>-59.84660622508744</v>
      </c>
      <c r="N6" s="11">
        <v>4.701531038247825</v>
      </c>
      <c r="O6" s="11">
        <v>-2.3066807947204047</v>
      </c>
      <c r="P6" s="11">
        <v>-0.6654072390144938</v>
      </c>
      <c r="Q6" s="11">
        <v>0.007317459768796161</v>
      </c>
      <c r="R6" s="11">
        <v>-0.021578018126531512</v>
      </c>
      <c r="S6" s="11">
        <v>-0.0032689072137090836</v>
      </c>
      <c r="T6" s="11">
        <v>0.0017834812097738957</v>
      </c>
      <c r="U6" s="11">
        <v>1223.2315834014175</v>
      </c>
      <c r="V6" s="11">
        <v>-22.07739195431262</v>
      </c>
      <c r="W6" s="11">
        <v>-6.021365996153798</v>
      </c>
      <c r="X6" s="11">
        <v>-0.48624949711176924</v>
      </c>
      <c r="Y6" s="11">
        <v>0.43164006837522956</v>
      </c>
      <c r="Z6" s="11">
        <v>0.23572000197464837</v>
      </c>
      <c r="AA6" s="11">
        <v>-0.002176800438692213</v>
      </c>
      <c r="AB6" s="11">
        <v>0.002276817488705098</v>
      </c>
      <c r="AC6" s="11">
        <v>4.317901264096033E-06</v>
      </c>
      <c r="AD6" s="11">
        <v>-0.0010742009834569096</v>
      </c>
      <c r="AE6" s="11">
        <v>3.4785312611216224</v>
      </c>
      <c r="AF6" s="11">
        <v>0.03851502415799473</v>
      </c>
      <c r="AG6" s="11">
        <v>-0.046019642811846014</v>
      </c>
      <c r="AH6" s="11">
        <v>0.0004380142353110997</v>
      </c>
      <c r="AI6" s="11">
        <v>-0.0006373763462561802</v>
      </c>
      <c r="AJ6" s="11">
        <v>0.0005879810018291178</v>
      </c>
      <c r="AK6" s="11">
        <v>3.290500679734931E-06</v>
      </c>
      <c r="AL6" s="11">
        <v>-3.1420094509721146E-06</v>
      </c>
      <c r="AM6" s="11">
        <v>5.068655767318676E-06</v>
      </c>
      <c r="AN6" s="11">
        <v>-1.98439642282673E-06</v>
      </c>
      <c r="AO6" s="11"/>
      <c r="AP6" s="12"/>
      <c r="AQ6" s="12"/>
      <c r="AR6" s="16">
        <v>-25</v>
      </c>
      <c r="AS6" s="16">
        <v>105</v>
      </c>
      <c r="AT6" s="16">
        <v>68</v>
      </c>
      <c r="AU6" s="29" t="s">
        <v>77</v>
      </c>
      <c r="AV6" s="29">
        <v>0</v>
      </c>
      <c r="AW6" s="17">
        <f>(K6+L6*AR6+M6*AS6+N6*AR6^2+O6*AR6*AS6+P6*AS6^2+Q6*AR6^3+R6*AS6*AR6^2+S6*AR6*AS6^2+T6*AS6^3)</f>
        <v>5121.390766266737</v>
      </c>
      <c r="AX6" s="18">
        <f>(U6+V6*AR6+W6*AS6+X6*AR6^2+Y6*AR6*AS6+Z6*AS6^2+AA6*AR6^3+AB6*AS6*AR6^2+AC6*AR6*AS6^2+AD6*AS6^3)</f>
        <v>1243.4914787943655</v>
      </c>
      <c r="AY6" s="19">
        <f>(AE6+AF6*AR6+AG6*AS6+AH6*AR6^2+AI6*AR6*AS6+AJ6*AS6^2+AK6*AR6^3+AL6*AS6*AR6^2+AM6*AR6*AS6^2+AN6*AS6^3)</f>
        <v>2.1611119149029507</v>
      </c>
      <c r="AZ6" s="20">
        <f t="shared" si="0"/>
        <v>1.2067372556272262</v>
      </c>
      <c r="BA6" s="19">
        <f t="shared" si="1"/>
        <v>4.118557186441046</v>
      </c>
    </row>
    <row r="7" spans="1:53" ht="12.75">
      <c r="A7" s="7" t="s">
        <v>98</v>
      </c>
      <c r="B7" s="7"/>
      <c r="C7" s="7" t="s">
        <v>93</v>
      </c>
      <c r="D7" s="8">
        <v>50</v>
      </c>
      <c r="E7" s="8"/>
      <c r="G7" s="10" t="s">
        <v>77</v>
      </c>
      <c r="H7" s="10">
        <v>68</v>
      </c>
      <c r="I7" s="24" t="s">
        <v>77</v>
      </c>
      <c r="J7" s="24">
        <v>0</v>
      </c>
      <c r="K7" s="11">
        <v>18875.18959300977</v>
      </c>
      <c r="L7" s="11">
        <v>498.2523259879628</v>
      </c>
      <c r="M7" s="11">
        <v>-35.9030379112367</v>
      </c>
      <c r="N7" s="11">
        <v>4.285448476695683</v>
      </c>
      <c r="O7" s="11">
        <v>-1.8335458003910454</v>
      </c>
      <c r="P7" s="11">
        <v>-0.6725583725253143</v>
      </c>
      <c r="Q7" s="11">
        <v>0.0063993758078652214</v>
      </c>
      <c r="R7" s="11">
        <v>-0.01999612533140427</v>
      </c>
      <c r="S7" s="11">
        <v>-0.003409253141972982</v>
      </c>
      <c r="T7" s="11">
        <v>0.0016765860808055308</v>
      </c>
      <c r="U7" s="11">
        <v>376.99638883763373</v>
      </c>
      <c r="V7" s="11">
        <v>-13.300490765251086</v>
      </c>
      <c r="W7" s="11">
        <v>18.991496478844898</v>
      </c>
      <c r="X7" s="11">
        <v>-0.07829463239682555</v>
      </c>
      <c r="Y7" s="11">
        <v>0.40324339119331665</v>
      </c>
      <c r="Z7" s="11">
        <v>-0.07163314348398434</v>
      </c>
      <c r="AA7" s="11">
        <v>0.0008013562857593692</v>
      </c>
      <c r="AB7" s="11">
        <v>0.0009461145066184762</v>
      </c>
      <c r="AC7" s="11">
        <v>-0.0008013837527488813</v>
      </c>
      <c r="AD7" s="11">
        <v>1.9832990407421215E-05</v>
      </c>
      <c r="AE7" s="11">
        <v>-13.87435417476178</v>
      </c>
      <c r="AF7" s="11">
        <v>-0.16806727676398142</v>
      </c>
      <c r="AG7" s="11">
        <v>0.5030238561955662</v>
      </c>
      <c r="AH7" s="11">
        <v>-0.0020957859023825478</v>
      </c>
      <c r="AI7" s="11">
        <v>0.0035633255177610576</v>
      </c>
      <c r="AJ7" s="11">
        <v>-0.004032049338468727</v>
      </c>
      <c r="AK7" s="11">
        <v>-6.730675617520684E-06</v>
      </c>
      <c r="AL7" s="11">
        <v>1.957750348971495E-05</v>
      </c>
      <c r="AM7" s="11">
        <v>-1.0321982001027588E-05</v>
      </c>
      <c r="AN7" s="11">
        <v>1.0904458463457074E-05</v>
      </c>
      <c r="AO7" s="11"/>
      <c r="AP7" s="12"/>
      <c r="AQ7" s="12"/>
      <c r="AR7" s="16">
        <v>-25</v>
      </c>
      <c r="AS7" s="16">
        <v>105</v>
      </c>
      <c r="AT7" s="16">
        <v>68</v>
      </c>
      <c r="AU7" s="29" t="s">
        <v>77</v>
      </c>
      <c r="AV7" s="29">
        <v>0</v>
      </c>
      <c r="AW7" s="17">
        <f>(K7+L7*AR7+M7*AS7+N7*AR7^2+O7*AR7*AS7+P7*AS7^2+Q7*AR7^3+R7*AS7*AR7^2+S7*AR7*AS7^2+T7*AS7^3)</f>
        <v>4193.866816678059</v>
      </c>
      <c r="AX7" s="18">
        <f>(U7+V7*AR7+W7*AS7+X7*AR7^2+Y7*AR7*AS7+Z7*AS7^2+AA7*AR7^3+AB7*AS7*AR7^2+AC7*AR7*AS7^2+AD7*AS7^3)</f>
        <v>1099.8204691098747</v>
      </c>
      <c r="AY7" s="19">
        <f>(AE7+AF7*AR7+AG7*AS7+AH7*AR7^2+AI7*AR7*AS7+AJ7*AS7^2+AK7*AR7^3+AL7*AS7*AR7^2+AM7*AR7*AS7^2+AN7*AS7^3)</f>
        <v>4.886103505971661</v>
      </c>
      <c r="AZ7" s="20">
        <f t="shared" si="0"/>
        <v>1.117275966214001</v>
      </c>
      <c r="BA7" s="19">
        <f t="shared" si="1"/>
        <v>3.8132285536314035</v>
      </c>
    </row>
    <row r="8" spans="1:53" ht="12.75">
      <c r="A8" s="7" t="s">
        <v>99</v>
      </c>
      <c r="B8" s="7"/>
      <c r="C8" s="7" t="s">
        <v>93</v>
      </c>
      <c r="D8" s="8">
        <v>60</v>
      </c>
      <c r="E8" s="8"/>
      <c r="G8" s="10" t="s">
        <v>77</v>
      </c>
      <c r="H8" s="10">
        <v>68</v>
      </c>
      <c r="I8" s="24" t="s">
        <v>77</v>
      </c>
      <c r="J8" s="24">
        <v>0</v>
      </c>
      <c r="K8" s="11">
        <v>22961.65955736126</v>
      </c>
      <c r="L8" s="11">
        <v>585.9582620069401</v>
      </c>
      <c r="M8" s="11">
        <v>-59.84660622508744</v>
      </c>
      <c r="N8" s="11">
        <v>4.701531038247825</v>
      </c>
      <c r="O8" s="11">
        <v>-2.3066807947204047</v>
      </c>
      <c r="P8" s="11">
        <v>-0.6654072390144938</v>
      </c>
      <c r="Q8" s="11">
        <v>0.007317459768796161</v>
      </c>
      <c r="R8" s="11">
        <v>-0.021578018126531512</v>
      </c>
      <c r="S8" s="11">
        <v>-0.0032689072137090836</v>
      </c>
      <c r="T8" s="11">
        <v>0.0017834812097738957</v>
      </c>
      <c r="U8" s="11">
        <v>1223.2315834014175</v>
      </c>
      <c r="V8" s="11">
        <v>-22.07739195431262</v>
      </c>
      <c r="W8" s="11">
        <v>-6.021365996153798</v>
      </c>
      <c r="X8" s="11">
        <v>-0.48624949711176924</v>
      </c>
      <c r="Y8" s="11">
        <v>0.43164006837522956</v>
      </c>
      <c r="Z8" s="11">
        <v>0.23572000197464837</v>
      </c>
      <c r="AA8" s="11">
        <v>-0.002176800438692213</v>
      </c>
      <c r="AB8" s="11">
        <v>0.002276817488705098</v>
      </c>
      <c r="AC8" s="11">
        <v>4.317901264096033E-06</v>
      </c>
      <c r="AD8" s="11">
        <v>-0.0010742009834569096</v>
      </c>
      <c r="AE8" s="11">
        <v>4.3481640764020275</v>
      </c>
      <c r="AF8" s="11">
        <v>0.048143780197493415</v>
      </c>
      <c r="AG8" s="11">
        <v>-0.057524553514807515</v>
      </c>
      <c r="AH8" s="11">
        <v>0.0005475177941388746</v>
      </c>
      <c r="AI8" s="11">
        <v>-0.0007967204328202253</v>
      </c>
      <c r="AJ8" s="11">
        <v>0.0007349762522863973</v>
      </c>
      <c r="AK8" s="11">
        <v>4.113125849668664E-06</v>
      </c>
      <c r="AL8" s="11">
        <v>-3.927511813715144E-06</v>
      </c>
      <c r="AM8" s="11">
        <v>6.335819709148346E-06</v>
      </c>
      <c r="AN8" s="11">
        <v>-2.4804955285334123E-06</v>
      </c>
      <c r="AO8" s="11"/>
      <c r="AP8" s="12"/>
      <c r="AQ8" s="12"/>
      <c r="AR8" s="16">
        <v>-25</v>
      </c>
      <c r="AS8" s="16">
        <v>105</v>
      </c>
      <c r="AT8" s="16">
        <v>68</v>
      </c>
      <c r="AU8" s="29" t="s">
        <v>77</v>
      </c>
      <c r="AV8" s="29">
        <v>0</v>
      </c>
      <c r="AW8" s="17">
        <f>(K8+L8*AR8+M8*AS8+N8*AR8^2+O8*AR8*AS8+P8*AS8^2+Q8*AR8^3+R8*AS8*AR8^2+S8*AR8*AS8^2+T8*AS8^3)</f>
        <v>5121.390766266737</v>
      </c>
      <c r="AX8" s="18">
        <f>(U8+V8*AR8+W8*AS8+X8*AR8^2+Y8*AR8*AS8+Z8*AS8^2+AA8*AR8^3+AB8*AS8*AR8^2+AC8*AR8*AS8^2+AD8*AS8^3)</f>
        <v>1243.4914787943655</v>
      </c>
      <c r="AY8" s="19">
        <f>(AE8+AF8*AR8+AG8*AS8+AH8*AR8^2+AI8*AR8*AS8+AJ8*AS8^2+AK8*AR8^3+AL8*AS8*AR8^2+AM8*AR8*AS8^2+AN8*AS8^3)</f>
        <v>2.701389893628687</v>
      </c>
      <c r="AZ8" s="20">
        <f t="shared" si="0"/>
        <v>1.2067372556272262</v>
      </c>
      <c r="BA8" s="19">
        <f t="shared" si="1"/>
        <v>4.118557186441046</v>
      </c>
    </row>
    <row r="9" spans="1:53" ht="12.75">
      <c r="A9" s="7" t="s">
        <v>100</v>
      </c>
      <c r="B9" s="7"/>
      <c r="C9" s="7" t="s">
        <v>93</v>
      </c>
      <c r="D9" s="8">
        <v>60</v>
      </c>
      <c r="E9" s="8"/>
      <c r="G9" s="10" t="s">
        <v>77</v>
      </c>
      <c r="H9" s="10">
        <v>68</v>
      </c>
      <c r="I9" s="24" t="s">
        <v>77</v>
      </c>
      <c r="J9" s="24">
        <v>0</v>
      </c>
      <c r="K9" s="11">
        <v>52465.25381699912</v>
      </c>
      <c r="L9" s="11">
        <v>1096.7058266067618</v>
      </c>
      <c r="M9" s="11">
        <v>-519.9388375494791</v>
      </c>
      <c r="N9" s="11">
        <v>8.613106829358042</v>
      </c>
      <c r="O9" s="11">
        <v>-7.596219601772678</v>
      </c>
      <c r="P9" s="11">
        <v>2.001986514701758</v>
      </c>
      <c r="Q9" s="11">
        <v>0.02077475420450224</v>
      </c>
      <c r="R9" s="11">
        <v>-0.037953013634503895</v>
      </c>
      <c r="S9" s="11">
        <v>0.012759367148786347</v>
      </c>
      <c r="T9" s="11">
        <v>-0.003397420143137865</v>
      </c>
      <c r="U9" s="11">
        <v>-191.66480278674453</v>
      </c>
      <c r="V9" s="11">
        <v>25.403441090152096</v>
      </c>
      <c r="W9" s="11">
        <v>59.6721704555637</v>
      </c>
      <c r="X9" s="11">
        <v>0.3031134722940879</v>
      </c>
      <c r="Y9" s="11">
        <v>0.108778155031927</v>
      </c>
      <c r="Z9" s="11">
        <v>-0.4273978458009712</v>
      </c>
      <c r="AA9" s="11">
        <v>0.0018064986303734844</v>
      </c>
      <c r="AB9" s="11">
        <v>-0.0005683933374496236</v>
      </c>
      <c r="AC9" s="11">
        <v>0.00021377228572836915</v>
      </c>
      <c r="AD9" s="11">
        <v>0.0011501577491162982</v>
      </c>
      <c r="AE9" s="11">
        <v>8.255527264869096</v>
      </c>
      <c r="AF9" s="11">
        <v>-0.04574390169774758</v>
      </c>
      <c r="AG9" s="11">
        <v>0.0034978493616311963</v>
      </c>
      <c r="AH9" s="11">
        <v>-0.0012680076662162307</v>
      </c>
      <c r="AI9" s="11">
        <v>0.0017607685780396689</v>
      </c>
      <c r="AJ9" s="11">
        <v>0.0004297273986639432</v>
      </c>
      <c r="AK9" s="11">
        <v>-5.072805258921004E-06</v>
      </c>
      <c r="AL9" s="11">
        <v>1.5874228202923112E-05</v>
      </c>
      <c r="AM9" s="11">
        <v>-1.950377235116021E-06</v>
      </c>
      <c r="AN9" s="11">
        <v>-1.879972489220547E-06</v>
      </c>
      <c r="AO9" s="11"/>
      <c r="AP9" s="12"/>
      <c r="AQ9" s="12"/>
      <c r="AR9" s="16">
        <v>-25</v>
      </c>
      <c r="AS9" s="16">
        <v>105</v>
      </c>
      <c r="AT9" s="16">
        <v>68</v>
      </c>
      <c r="AU9" s="29" t="s">
        <v>77</v>
      </c>
      <c r="AV9" s="29">
        <v>0</v>
      </c>
      <c r="AW9" s="17">
        <f>(K9+L9*AR9+M9*AS9+N9*AR9^2+O9*AR9*AS9+P9*AS9^2+Q9*AR9^3+R9*AS9*AR9^2+S9*AR9*AS9^2+T9*AS9^3)</f>
        <v>7584.188638929831</v>
      </c>
      <c r="AX9" s="18">
        <f>(U9+V9*AR9+W9*AS9+X9*AR9^2+Y9*AR9*AS9+Z9*AS9^2+AA9*AR9^3+AB9*AS9*AR9^2+AC9*AR9*AS9^2+AD9*AS9^3)</f>
        <v>1837.6721052600874</v>
      </c>
      <c r="AY9" s="19">
        <f>(AE9+AF9*AR9+AG9*AS9+AH9*AR9^2+AI9*AR9*AS9+AJ9*AS9^2+AK9*AR9^3+AL9*AS9*AR9^2+AM9*AR9*AS9^2+AN9*AS9^3)</f>
        <v>8.57189963239715</v>
      </c>
      <c r="AZ9" s="20">
        <f t="shared" si="0"/>
        <v>1.2092294728998647</v>
      </c>
      <c r="BA9" s="19">
        <f t="shared" si="1"/>
        <v>4.127063047439812</v>
      </c>
    </row>
    <row r="10" spans="1:53" ht="12.75">
      <c r="A10" s="7" t="s">
        <v>101</v>
      </c>
      <c r="B10" s="7"/>
      <c r="C10" s="7" t="s">
        <v>93</v>
      </c>
      <c r="D10" s="8">
        <v>60</v>
      </c>
      <c r="E10" s="8"/>
      <c r="G10" s="10" t="s">
        <v>77</v>
      </c>
      <c r="H10" s="10">
        <v>68</v>
      </c>
      <c r="I10" s="24" t="s">
        <v>77</v>
      </c>
      <c r="J10" s="24">
        <v>0</v>
      </c>
      <c r="K10" s="11">
        <v>48185.4359498943</v>
      </c>
      <c r="L10" s="11">
        <v>972.9529552991207</v>
      </c>
      <c r="M10" s="11">
        <v>-398.00331707417564</v>
      </c>
      <c r="N10" s="11">
        <v>6.8785923061932</v>
      </c>
      <c r="O10" s="11">
        <v>-5.598235982297313</v>
      </c>
      <c r="P10" s="11">
        <v>1.229232964369848</v>
      </c>
      <c r="Q10" s="11">
        <v>0.011409796229050221</v>
      </c>
      <c r="R10" s="11">
        <v>-0.03201319873459946</v>
      </c>
      <c r="S10" s="11">
        <v>0.005061537597243994</v>
      </c>
      <c r="T10" s="11">
        <v>-0.002045852359202618</v>
      </c>
      <c r="U10" s="11">
        <v>1479.5475242100883</v>
      </c>
      <c r="V10" s="11">
        <v>13.003877267000282</v>
      </c>
      <c r="W10" s="11">
        <v>11.157476643165278</v>
      </c>
      <c r="X10" s="11">
        <v>0.009512081088189066</v>
      </c>
      <c r="Y10" s="11">
        <v>0.08123254491877326</v>
      </c>
      <c r="Z10" s="11">
        <v>0.024065509032258778</v>
      </c>
      <c r="AA10" s="11">
        <v>0.0006307435777058776</v>
      </c>
      <c r="AB10" s="11">
        <v>0.0007831197840753119</v>
      </c>
      <c r="AC10" s="11">
        <v>0.0013357227756316033</v>
      </c>
      <c r="AD10" s="11">
        <v>-5.99054382527592E-05</v>
      </c>
      <c r="AE10" s="11">
        <v>9.763005796096943</v>
      </c>
      <c r="AF10" s="11">
        <v>0.12095051715840344</v>
      </c>
      <c r="AG10" s="11">
        <v>-0.10060193246506431</v>
      </c>
      <c r="AH10" s="11">
        <v>0.0010416869055781585</v>
      </c>
      <c r="AI10" s="11">
        <v>-0.0018369016341037217</v>
      </c>
      <c r="AJ10" s="11">
        <v>0.0012498106489484027</v>
      </c>
      <c r="AK10" s="11">
        <v>6.635837979518799E-06</v>
      </c>
      <c r="AL10" s="11">
        <v>-5.59559271938202E-06</v>
      </c>
      <c r="AM10" s="11">
        <v>1.340801376230687E-05</v>
      </c>
      <c r="AN10" s="11">
        <v>-3.8007082097195692E-06</v>
      </c>
      <c r="AO10" s="11"/>
      <c r="AP10" s="12"/>
      <c r="AQ10" s="12"/>
      <c r="AR10" s="16">
        <v>-25</v>
      </c>
      <c r="AS10" s="16">
        <v>105</v>
      </c>
      <c r="AT10" s="16">
        <v>68</v>
      </c>
      <c r="AU10" s="29" t="s">
        <v>77</v>
      </c>
      <c r="AV10" s="29">
        <v>0</v>
      </c>
      <c r="AW10" s="17">
        <f>(K10+L10*AR10+M10*AS10+N10*AR10^2+O10*AR10*AS10+P10*AS10^2+Q10*AR10^3+R10*AS10*AR10^2+S10*AR10*AS10^2+T10*AS10^3)</f>
        <v>8575.486481107306</v>
      </c>
      <c r="AX10" s="18">
        <f>(U10+V10*AR10+W10*AS10+X10*AR10^2+Y10*AR10*AS10+Z10*AS10^2+AA10*AR10^3+AB10*AS10*AR10^2+AC10*AR10*AS10^2+AD10*AS10^3)</f>
        <v>1988.0477418539035</v>
      </c>
      <c r="AY10" s="19">
        <f>(AE10+AF10*AR10+AG10*AS10+AH10*AR10^2+AI10*AR10*AS10+AJ10*AS10^2+AK10*AR10^3+AL10*AS10*AR10^2+AM10*AR10*AS10^2+AN10*AS10^3)</f>
        <v>6.861849093317989</v>
      </c>
      <c r="AZ10" s="20">
        <f t="shared" si="0"/>
        <v>1.2638617705535395</v>
      </c>
      <c r="BA10" s="19">
        <f t="shared" si="1"/>
        <v>4.31352140120662</v>
      </c>
    </row>
    <row r="11" spans="1:53" ht="12.75">
      <c r="A11" s="7" t="s">
        <v>102</v>
      </c>
      <c r="B11" s="7"/>
      <c r="C11" s="7" t="s">
        <v>93</v>
      </c>
      <c r="D11" s="8">
        <v>50</v>
      </c>
      <c r="E11" s="8"/>
      <c r="G11" s="10" t="s">
        <v>97</v>
      </c>
      <c r="H11" s="10">
        <v>68</v>
      </c>
      <c r="I11" s="24" t="s">
        <v>77</v>
      </c>
      <c r="J11" s="24">
        <v>0</v>
      </c>
      <c r="K11" s="11">
        <v>40835.115211774835</v>
      </c>
      <c r="L11" s="11">
        <v>824.5364027958653</v>
      </c>
      <c r="M11" s="11">
        <v>-337.29094667303025</v>
      </c>
      <c r="N11" s="11">
        <v>5.829315513723051</v>
      </c>
      <c r="O11" s="11">
        <v>-4.744267781607891</v>
      </c>
      <c r="P11" s="11">
        <v>1.0417228511608883</v>
      </c>
      <c r="Q11" s="11">
        <v>0.009669318838178153</v>
      </c>
      <c r="R11" s="11">
        <v>-0.027129829436101236</v>
      </c>
      <c r="S11" s="11">
        <v>0.004289438641732199</v>
      </c>
      <c r="T11" s="11">
        <v>-0.0017337731857649306</v>
      </c>
      <c r="U11" s="11">
        <v>1253.8538340763466</v>
      </c>
      <c r="V11" s="11">
        <v>11.020234972034135</v>
      </c>
      <c r="W11" s="11">
        <v>9.455488680648541</v>
      </c>
      <c r="X11" s="11">
        <v>0.00806108566795684</v>
      </c>
      <c r="Y11" s="11">
        <v>0.06884113976167226</v>
      </c>
      <c r="Z11" s="11">
        <v>0.020394499179880315</v>
      </c>
      <c r="AA11" s="11">
        <v>0.0005345284556829471</v>
      </c>
      <c r="AB11" s="11">
        <v>0.0006636608339621288</v>
      </c>
      <c r="AC11" s="11">
        <v>0.0011319684539250877</v>
      </c>
      <c r="AD11" s="11">
        <v>-5.0767320553185765E-05</v>
      </c>
      <c r="AE11" s="11">
        <v>5.165611532326425</v>
      </c>
      <c r="AF11" s="11">
        <v>0.06399498262349389</v>
      </c>
      <c r="AG11" s="11">
        <v>-0.053228535695801216</v>
      </c>
      <c r="AH11" s="11">
        <v>0.0005511570928984964</v>
      </c>
      <c r="AI11" s="11">
        <v>-0.0009719056265099059</v>
      </c>
      <c r="AJ11" s="11">
        <v>0.0006612754756340754</v>
      </c>
      <c r="AK11" s="11">
        <v>3.511025385988783E-06</v>
      </c>
      <c r="AL11" s="11">
        <v>-2.960631068456095E-06</v>
      </c>
      <c r="AM11" s="11">
        <v>7.094187175823742E-06</v>
      </c>
      <c r="AN11" s="11">
        <v>-2.0109567247193487E-06</v>
      </c>
      <c r="AO11" s="11"/>
      <c r="AP11" s="12"/>
      <c r="AQ11" s="12"/>
      <c r="AR11" s="16">
        <v>-25</v>
      </c>
      <c r="AS11" s="16">
        <v>105</v>
      </c>
      <c r="AT11" s="16">
        <v>68</v>
      </c>
      <c r="AU11" s="29" t="s">
        <v>77</v>
      </c>
      <c r="AV11" s="29">
        <v>0</v>
      </c>
      <c r="AW11" s="17">
        <f>(K11+L11*AR11+M11*AS11+N11*AR11^2+O11*AR11*AS11+P11*AS11^2+Q11*AR11^3+R11*AS11*AR11^2+S11*AR11*AS11^2+T11*AS11^3)</f>
        <v>7267.361424667198</v>
      </c>
      <c r="AX11" s="18">
        <f>(U11+V11*AR11+W11*AS11+X11*AR11^2+Y11*AR11*AS11+Z11*AS11^2+AA11*AR11^3+AB11*AS11*AR11^2+AC11*AR11*AS11^2+AD11*AS11^3)</f>
        <v>1684.786221910089</v>
      </c>
      <c r="AY11" s="19">
        <f>(AE11+AF11*AR11+AG11*AS11+AH11*AR11^2+AI11*AR11*AS11+AJ11*AS11^2+AK11*AR11^3+AL11*AS11*AR11^2+AM11*AR11*AS11^2+AN11*AS11^3)</f>
        <v>3.6306079858825333</v>
      </c>
      <c r="AZ11" s="20">
        <f t="shared" si="0"/>
        <v>1.2638617705535367</v>
      </c>
      <c r="BA11" s="19">
        <f t="shared" si="1"/>
        <v>4.31352140120661</v>
      </c>
    </row>
    <row r="12" spans="1:53" ht="12.75">
      <c r="A12" s="7" t="s">
        <v>102</v>
      </c>
      <c r="B12" s="7"/>
      <c r="C12" s="7" t="s">
        <v>93</v>
      </c>
      <c r="D12" s="8">
        <v>60</v>
      </c>
      <c r="E12" s="8"/>
      <c r="G12" s="10" t="s">
        <v>77</v>
      </c>
      <c r="H12" s="10">
        <v>68</v>
      </c>
      <c r="I12" s="24" t="s">
        <v>77</v>
      </c>
      <c r="J12" s="24">
        <v>0</v>
      </c>
      <c r="K12" s="11">
        <v>48185.4359498943</v>
      </c>
      <c r="L12" s="11">
        <v>972.9529552991207</v>
      </c>
      <c r="M12" s="11">
        <v>-398.00331707417564</v>
      </c>
      <c r="N12" s="11">
        <v>6.8785923061932</v>
      </c>
      <c r="O12" s="11">
        <v>-5.598235982297313</v>
      </c>
      <c r="P12" s="11">
        <v>1.229232964369848</v>
      </c>
      <c r="Q12" s="11">
        <v>0.011409796229050221</v>
      </c>
      <c r="R12" s="11">
        <v>-0.03201319873459946</v>
      </c>
      <c r="S12" s="11">
        <v>0.005061537597243994</v>
      </c>
      <c r="T12" s="11">
        <v>-0.002045852359202618</v>
      </c>
      <c r="U12" s="11">
        <v>1479.5475242100883</v>
      </c>
      <c r="V12" s="11">
        <v>13.003877267000282</v>
      </c>
      <c r="W12" s="11">
        <v>11.157476643165278</v>
      </c>
      <c r="X12" s="11">
        <v>0.009512081088189066</v>
      </c>
      <c r="Y12" s="11">
        <v>0.08123254491877326</v>
      </c>
      <c r="Z12" s="11">
        <v>0.024065509032258778</v>
      </c>
      <c r="AA12" s="11">
        <v>0.0006307435777058776</v>
      </c>
      <c r="AB12" s="11">
        <v>0.0007831197840753119</v>
      </c>
      <c r="AC12" s="11">
        <v>0.0013357227756316033</v>
      </c>
      <c r="AD12" s="11">
        <v>-5.99054382527592E-05</v>
      </c>
      <c r="AE12" s="11">
        <v>5.165611532326425</v>
      </c>
      <c r="AF12" s="11">
        <v>0.06399498262349389</v>
      </c>
      <c r="AG12" s="11">
        <v>-0.053228535695801216</v>
      </c>
      <c r="AH12" s="11">
        <v>0.0005511570928984964</v>
      </c>
      <c r="AI12" s="11">
        <v>-0.0009719056265099059</v>
      </c>
      <c r="AJ12" s="11">
        <v>0.0006612754756340754</v>
      </c>
      <c r="AK12" s="11">
        <v>3.511025385988783E-06</v>
      </c>
      <c r="AL12" s="11">
        <v>-2.960631068456095E-06</v>
      </c>
      <c r="AM12" s="11">
        <v>7.094187175823742E-06</v>
      </c>
      <c r="AN12" s="11">
        <v>-2.0109567247193487E-06</v>
      </c>
      <c r="AO12" s="11"/>
      <c r="AP12" s="12"/>
      <c r="AQ12" s="12"/>
      <c r="AR12" s="16">
        <v>-25</v>
      </c>
      <c r="AS12" s="16">
        <v>105</v>
      </c>
      <c r="AT12" s="16">
        <v>68</v>
      </c>
      <c r="AU12" s="29" t="s">
        <v>77</v>
      </c>
      <c r="AV12" s="29">
        <v>0</v>
      </c>
      <c r="AW12" s="17">
        <f>(K12+L12*AR12+M12*AS12+N12*AR12^2+O12*AR12*AS12+P12*AS12^2+Q12*AR12^3+R12*AS12*AR12^2+S12*AR12*AS12^2+T12*AS12^3)</f>
        <v>8575.486481107306</v>
      </c>
      <c r="AX12" s="18">
        <f>(U12+V12*AR12+W12*AS12+X12*AR12^2+Y12*AR12*AS12+Z12*AS12^2+AA12*AR12^3+AB12*AS12*AR12^2+AC12*AR12*AS12^2+AD12*AS12^3)</f>
        <v>1988.0477418539035</v>
      </c>
      <c r="AY12" s="19">
        <f>(AE12+AF12*AR12+AG12*AS12+AH12*AR12^2+AI12*AR12*AS12+AJ12*AS12^2+AK12*AR12^3+AL12*AS12*AR12^2+AM12*AR12*AS12^2+AN12*AS12^3)</f>
        <v>3.6306079858825333</v>
      </c>
      <c r="AZ12" s="20">
        <f t="shared" si="0"/>
        <v>1.2638617705535395</v>
      </c>
      <c r="BA12" s="19">
        <f t="shared" si="1"/>
        <v>4.31352140120662</v>
      </c>
    </row>
    <row r="13" spans="1:53" ht="12.75">
      <c r="A13" s="7" t="s">
        <v>103</v>
      </c>
      <c r="B13" s="7"/>
      <c r="C13" s="7" t="s">
        <v>93</v>
      </c>
      <c r="D13" s="8">
        <v>50</v>
      </c>
      <c r="E13" s="8"/>
      <c r="G13" s="10" t="s">
        <v>77</v>
      </c>
      <c r="H13" s="10">
        <v>68</v>
      </c>
      <c r="I13" s="24" t="s">
        <v>77</v>
      </c>
      <c r="J13" s="24">
        <v>0</v>
      </c>
      <c r="K13" s="11">
        <v>34554.46374603932</v>
      </c>
      <c r="L13" s="11">
        <v>850.5899822766582</v>
      </c>
      <c r="M13" s="11">
        <v>-234.15889115561419</v>
      </c>
      <c r="N13" s="11">
        <v>6.920967807404642</v>
      </c>
      <c r="O13" s="11">
        <v>-5.076738223182697</v>
      </c>
      <c r="P13" s="11">
        <v>0.5495828191394663</v>
      </c>
      <c r="Q13" s="11">
        <v>0.012205520016629468</v>
      </c>
      <c r="R13" s="11">
        <v>-0.03436670425368534</v>
      </c>
      <c r="S13" s="11">
        <v>0.004387169477995802</v>
      </c>
      <c r="T13" s="11">
        <v>-0.0013631628556147067</v>
      </c>
      <c r="U13" s="11">
        <v>1006.2543400841648</v>
      </c>
      <c r="V13" s="11">
        <v>-8.69684163107957</v>
      </c>
      <c r="W13" s="11">
        <v>18.813711811158555</v>
      </c>
      <c r="X13" s="11">
        <v>-0.26506555301171764</v>
      </c>
      <c r="Y13" s="11">
        <v>0.4533548945425633</v>
      </c>
      <c r="Z13" s="11">
        <v>-0.06486405854832653</v>
      </c>
      <c r="AA13" s="11">
        <v>-0.0009113288419359505</v>
      </c>
      <c r="AB13" s="11">
        <v>0.0040431242482161815</v>
      </c>
      <c r="AC13" s="11">
        <v>-0.0005770747425911031</v>
      </c>
      <c r="AD13" s="11">
        <v>0.00017441700028053732</v>
      </c>
      <c r="AE13" s="11">
        <v>10.784203364566192</v>
      </c>
      <c r="AF13" s="11">
        <v>-0.13974767473407487</v>
      </c>
      <c r="AG13" s="11">
        <v>-0.04444509045194083</v>
      </c>
      <c r="AH13" s="11">
        <v>-0.003672191623354967</v>
      </c>
      <c r="AI13" s="11">
        <v>0.003204033101636748</v>
      </c>
      <c r="AJ13" s="11">
        <v>0.0008064447062563366</v>
      </c>
      <c r="AK13" s="11">
        <v>-3.900377073596533E-06</v>
      </c>
      <c r="AL13" s="11">
        <v>4.585768101418797E-05</v>
      </c>
      <c r="AM13" s="11">
        <v>-5.537791598857469E-06</v>
      </c>
      <c r="AN13" s="11">
        <v>-2.400342877061168E-06</v>
      </c>
      <c r="AO13" s="11"/>
      <c r="AP13" s="12"/>
      <c r="AQ13" s="12"/>
      <c r="AR13" s="16">
        <v>-25</v>
      </c>
      <c r="AS13" s="16">
        <v>105</v>
      </c>
      <c r="AT13" s="16">
        <v>68</v>
      </c>
      <c r="AU13" s="29" t="s">
        <v>77</v>
      </c>
      <c r="AV13" s="29">
        <v>0</v>
      </c>
      <c r="AW13" s="17">
        <f>(K13+L13*AR13+M13*AS13+N13*AR13^2+O13*AR13*AS13+P13*AS13^2+Q13*AR13^3+R13*AS13*AR13^2+S13*AR13*AS13^2+T13*AS13^3)</f>
        <v>7180.952709266967</v>
      </c>
      <c r="AX13" s="18">
        <f>(U13+V13*AR13+W13*AS13+X13*AR13^2+Y13*AR13*AS13+Z13*AS13^2+AA13*AR13^3+AB13*AS13*AR13^2+AC13*AR13*AS13^2+AD13*AS13^3)</f>
        <v>1768.8015545518163</v>
      </c>
      <c r="AY13" s="19">
        <f>(AE13+AF13*AR13+AG13*AS13+AH13*AR13^2+AI13*AR13*AS13+AJ13*AS13^2+AK13*AR13^3+AL13*AS13*AR13^2+AM13*AR13*AS13^2+AN13*AS13^3)</f>
        <v>9.614517560255258</v>
      </c>
      <c r="AZ13" s="20">
        <f t="shared" si="0"/>
        <v>1.1895167880199784</v>
      </c>
      <c r="BA13" s="19">
        <f t="shared" si="1"/>
        <v>4.059784259453852</v>
      </c>
    </row>
    <row r="14" spans="1:53" ht="12.75">
      <c r="A14" s="7" t="s">
        <v>104</v>
      </c>
      <c r="B14" s="7"/>
      <c r="C14" s="7" t="s">
        <v>93</v>
      </c>
      <c r="D14" s="8">
        <v>60</v>
      </c>
      <c r="E14" s="8"/>
      <c r="G14" s="10" t="s">
        <v>77</v>
      </c>
      <c r="H14" s="10">
        <v>68</v>
      </c>
      <c r="I14" s="24" t="s">
        <v>77</v>
      </c>
      <c r="J14" s="24">
        <v>0</v>
      </c>
      <c r="K14" s="11">
        <v>48185.4359498943</v>
      </c>
      <c r="L14" s="11">
        <v>972.9529552991207</v>
      </c>
      <c r="M14" s="11">
        <v>-398.00331707417564</v>
      </c>
      <c r="N14" s="11">
        <v>6.8785923061932</v>
      </c>
      <c r="O14" s="11">
        <v>-5.598235982297313</v>
      </c>
      <c r="P14" s="11">
        <v>1.229232964369848</v>
      </c>
      <c r="Q14" s="11">
        <v>0.011409796229050221</v>
      </c>
      <c r="R14" s="11">
        <v>-0.03201319873459946</v>
      </c>
      <c r="S14" s="11">
        <v>0.005061537597243994</v>
      </c>
      <c r="T14" s="11">
        <v>-0.002045852359202618</v>
      </c>
      <c r="U14" s="11">
        <v>1479.5475242100883</v>
      </c>
      <c r="V14" s="11">
        <v>13.003877267000282</v>
      </c>
      <c r="W14" s="11">
        <v>11.157476643165278</v>
      </c>
      <c r="X14" s="11">
        <v>0.009512081088189066</v>
      </c>
      <c r="Y14" s="11">
        <v>0.08123254491877326</v>
      </c>
      <c r="Z14" s="11">
        <v>0.024065509032258778</v>
      </c>
      <c r="AA14" s="11">
        <v>0.0006307435777058776</v>
      </c>
      <c r="AB14" s="11">
        <v>0.0007831197840753119</v>
      </c>
      <c r="AC14" s="11">
        <v>0.0013357227756316033</v>
      </c>
      <c r="AD14" s="11">
        <v>-5.99054382527592E-05</v>
      </c>
      <c r="AE14" s="11">
        <v>6.508670530731296</v>
      </c>
      <c r="AF14" s="11">
        <v>0.08063367810560229</v>
      </c>
      <c r="AG14" s="11">
        <v>-0.06706795497670955</v>
      </c>
      <c r="AH14" s="11">
        <v>0.0006944579370521054</v>
      </c>
      <c r="AI14" s="11">
        <v>-0.0012246010894024814</v>
      </c>
      <c r="AJ14" s="11">
        <v>0.0008332070992989352</v>
      </c>
      <c r="AK14" s="11">
        <v>4.423891986345867E-06</v>
      </c>
      <c r="AL14" s="11">
        <v>-3.7303951462546806E-06</v>
      </c>
      <c r="AM14" s="11">
        <v>8.938675841537914E-06</v>
      </c>
      <c r="AN14" s="11">
        <v>-2.5338054731463796E-06</v>
      </c>
      <c r="AO14" s="11"/>
      <c r="AP14" s="12"/>
      <c r="AQ14" s="12"/>
      <c r="AR14" s="16">
        <v>-25</v>
      </c>
      <c r="AS14" s="16">
        <v>105</v>
      </c>
      <c r="AT14" s="16">
        <v>68</v>
      </c>
      <c r="AU14" s="29" t="s">
        <v>77</v>
      </c>
      <c r="AV14" s="29">
        <v>0</v>
      </c>
      <c r="AW14" s="17">
        <f>(K14+L14*AR14+M14*AS14+N14*AR14^2+O14*AR14*AS14+P14*AS14^2+Q14*AR14^3+R14*AS14*AR14^2+S14*AR14*AS14^2+T14*AS14^3)</f>
        <v>8575.486481107306</v>
      </c>
      <c r="AX14" s="18">
        <f>(U14+V14*AR14+W14*AS14+X14*AR14^2+Y14*AR14*AS14+Z14*AS14^2+AA14*AR14^3+AB14*AS14*AR14^2+AC14*AR14*AS14^2+AD14*AS14^3)</f>
        <v>1988.0477418539035</v>
      </c>
      <c r="AY14" s="19">
        <f>(AE14+AF14*AR14+AG14*AS14+AH14*AR14^2+AI14*AR14*AS14+AJ14*AS14^2+AK14*AR14^3+AL14*AS14*AR14^2+AM14*AR14*AS14^2+AN14*AS14^3)</f>
        <v>4.574566062211993</v>
      </c>
      <c r="AZ14" s="20">
        <f t="shared" si="0"/>
        <v>1.2638617705535395</v>
      </c>
      <c r="BA14" s="19">
        <f t="shared" si="1"/>
        <v>4.31352140120662</v>
      </c>
    </row>
    <row r="15" spans="1:53" ht="12.75">
      <c r="A15" s="7" t="s">
        <v>105</v>
      </c>
      <c r="B15" s="7"/>
      <c r="C15" s="7" t="s">
        <v>93</v>
      </c>
      <c r="D15" s="8">
        <v>60</v>
      </c>
      <c r="E15" s="8"/>
      <c r="G15" s="10" t="s">
        <v>77</v>
      </c>
      <c r="H15" s="10">
        <v>68</v>
      </c>
      <c r="I15" s="24" t="s">
        <v>77</v>
      </c>
      <c r="J15" s="24">
        <v>0</v>
      </c>
      <c r="K15" s="11">
        <v>37043.073942254574</v>
      </c>
      <c r="L15" s="11">
        <v>907.0837679820439</v>
      </c>
      <c r="M15" s="11">
        <v>106.07939541975834</v>
      </c>
      <c r="N15" s="11">
        <v>7.741500729559545</v>
      </c>
      <c r="O15" s="11">
        <v>-0.8002071528356464</v>
      </c>
      <c r="P15" s="11">
        <v>-3.0085876701743173</v>
      </c>
      <c r="Q15" s="11">
        <v>0.015622995378694873</v>
      </c>
      <c r="R15" s="11">
        <v>-0.025266739547933823</v>
      </c>
      <c r="S15" s="11">
        <v>-0.015856729670825027</v>
      </c>
      <c r="T15" s="11">
        <v>0.007515379495984433</v>
      </c>
      <c r="U15" s="11">
        <v>231.6100745181484</v>
      </c>
      <c r="V15" s="11">
        <v>-114.84659638424469</v>
      </c>
      <c r="W15" s="11">
        <v>39.90926079298733</v>
      </c>
      <c r="X15" s="11">
        <v>-1.3933097915557842</v>
      </c>
      <c r="Y15" s="11">
        <v>1.9652613355626132</v>
      </c>
      <c r="Z15" s="11">
        <v>0.10961680705001162</v>
      </c>
      <c r="AA15" s="11">
        <v>-0.003780641392466136</v>
      </c>
      <c r="AB15" s="11">
        <v>0.010503223485253312</v>
      </c>
      <c r="AC15" s="11">
        <v>-0.0032218622199588027</v>
      </c>
      <c r="AD15" s="11">
        <v>-0.0013266872124048908</v>
      </c>
      <c r="AE15" s="11">
        <v>19.91375574831364</v>
      </c>
      <c r="AF15" s="11">
        <v>0.2801581589659658</v>
      </c>
      <c r="AG15" s="11">
        <v>-0.23952410618975165</v>
      </c>
      <c r="AH15" s="11">
        <v>0.0009110725191314814</v>
      </c>
      <c r="AI15" s="11">
        <v>-0.004276448698837019</v>
      </c>
      <c r="AJ15" s="11">
        <v>0.0035352661834572364</v>
      </c>
      <c r="AK15" s="11">
        <v>-4.218810163278229E-07</v>
      </c>
      <c r="AL15" s="11">
        <v>-9.057321508863139E-06</v>
      </c>
      <c r="AM15" s="11">
        <v>3.552623540265243E-05</v>
      </c>
      <c r="AN15" s="11">
        <v>-1.302251317967892E-05</v>
      </c>
      <c r="AO15" s="11"/>
      <c r="AP15" s="12"/>
      <c r="AQ15" s="12"/>
      <c r="AR15" s="16">
        <v>-25</v>
      </c>
      <c r="AS15" s="16">
        <v>105</v>
      </c>
      <c r="AT15" s="16">
        <v>68</v>
      </c>
      <c r="AU15" s="29" t="s">
        <v>77</v>
      </c>
      <c r="AV15" s="29">
        <v>0</v>
      </c>
      <c r="AW15" s="17">
        <f>(K15+L15*AR15+M15*AS15+N15*AR15^2+O15*AR15*AS15+P15*AS15^2+Q15*AR15^3+R15*AS15*AR15^2+S15*AR15*AS15^2+T15*AS15^3)</f>
        <v>10441.8821492094</v>
      </c>
      <c r="AX15" s="18">
        <f>(U15+V15*AR15+W15*AS15+X15*AR15^2+Y15*AR15*AS15+Z15*AS15^2+AA15*AR15^3+AB15*AS15*AR15^2+AC15*AR15*AS15^2+AD15*AS15^3)</f>
        <v>2572.709092633055</v>
      </c>
      <c r="AY15" s="19">
        <f>(AE15+AF15*AR15+AG15*AS15+AH15*AR15^2+AI15*AR15*AS15+AJ15*AS15^2+AK15*AR15^3+AL15*AS15*AR15^2+AM15*AR15*AS15^2+AN15*AS15^3)</f>
        <v>13.076278170140052</v>
      </c>
      <c r="AZ15" s="20">
        <f t="shared" si="0"/>
        <v>1.1892022609470854</v>
      </c>
      <c r="BA15" s="19">
        <f t="shared" si="1"/>
        <v>4.058710788215309</v>
      </c>
    </row>
    <row r="16" spans="1:53" ht="12.75">
      <c r="A16" s="7" t="s">
        <v>106</v>
      </c>
      <c r="B16" s="7"/>
      <c r="C16" s="7" t="s">
        <v>93</v>
      </c>
      <c r="D16" s="8">
        <v>60</v>
      </c>
      <c r="E16" s="8"/>
      <c r="G16" s="10" t="s">
        <v>77</v>
      </c>
      <c r="H16" s="10">
        <v>68</v>
      </c>
      <c r="I16" s="24" t="s">
        <v>77</v>
      </c>
      <c r="J16" s="24">
        <v>0</v>
      </c>
      <c r="K16" s="11">
        <v>41824.20886150859</v>
      </c>
      <c r="L16" s="11">
        <v>1010.3245783223424</v>
      </c>
      <c r="M16" s="11">
        <v>-5.200528761192827</v>
      </c>
      <c r="N16" s="11">
        <v>8.319730279746992</v>
      </c>
      <c r="O16" s="11">
        <v>-2.4523738065728082</v>
      </c>
      <c r="P16" s="11">
        <v>-2.188538306560767</v>
      </c>
      <c r="Q16" s="11">
        <v>0.0156651311227851</v>
      </c>
      <c r="R16" s="11">
        <v>-0.03064573707929694</v>
      </c>
      <c r="S16" s="11">
        <v>-0.009623262197140763</v>
      </c>
      <c r="T16" s="11">
        <v>0.005585038649350619</v>
      </c>
      <c r="U16" s="11">
        <v>-381.4818326220102</v>
      </c>
      <c r="V16" s="11">
        <v>-98.66524462183152</v>
      </c>
      <c r="W16" s="11">
        <v>54.62373652412404</v>
      </c>
      <c r="X16" s="11">
        <v>-1.3148285274806502</v>
      </c>
      <c r="Y16" s="11">
        <v>1.6703644570663305</v>
      </c>
      <c r="Z16" s="11">
        <v>-0.06571967660644908</v>
      </c>
      <c r="AA16" s="11">
        <v>-0.003814146009533167</v>
      </c>
      <c r="AB16" s="11">
        <v>0.009741478271281604</v>
      </c>
      <c r="AC16" s="11">
        <v>-0.0022719135132346136</v>
      </c>
      <c r="AD16" s="11">
        <v>-0.0006986247945387831</v>
      </c>
      <c r="AE16" s="11">
        <v>11.969253824210682</v>
      </c>
      <c r="AF16" s="11">
        <v>0.16838729407027891</v>
      </c>
      <c r="AG16" s="11">
        <v>-0.143918874466802</v>
      </c>
      <c r="AH16" s="11">
        <v>0.000547424997658498</v>
      </c>
      <c r="AI16" s="11">
        <v>-0.00257030216235152</v>
      </c>
      <c r="AJ16" s="11">
        <v>0.0021247358670238143</v>
      </c>
      <c r="AK16" s="11">
        <v>-2.5338292504989705E-07</v>
      </c>
      <c r="AL16" s="11">
        <v>-5.442457737614456E-06</v>
      </c>
      <c r="AM16" s="11">
        <v>2.135619507687018E-05</v>
      </c>
      <c r="AN16" s="11">
        <v>-7.827343825515035E-06</v>
      </c>
      <c r="AO16" s="11"/>
      <c r="AP16" s="12"/>
      <c r="AQ16" s="12"/>
      <c r="AR16" s="16">
        <v>-25</v>
      </c>
      <c r="AS16" s="16">
        <v>105</v>
      </c>
      <c r="AT16" s="16">
        <v>68</v>
      </c>
      <c r="AU16" s="29" t="s">
        <v>77</v>
      </c>
      <c r="AV16" s="29">
        <v>0</v>
      </c>
      <c r="AW16" s="17">
        <f>(K16+L16*AR16+M16*AS16+N16*AR16^2+O16*AR16*AS16+P16*AS16^2+Q16*AR16^3+R16*AS16*AR16^2+S16*AR16*AS16^2+T16*AS16^3)</f>
        <v>10390.614560706874</v>
      </c>
      <c r="AX16" s="18">
        <f>(U16+V16*AR16+W16*AS16+X16*AR16^2+Y16*AR16*AS16+Z16*AS16^2+AA16*AR16^3+AB16*AS16*AR16^2+AC16*AR16*AS16^2+AD16*AS16^3)</f>
        <v>2405.93883115532</v>
      </c>
      <c r="AY16" s="19">
        <f>(AE16+AF16*AR16+AG16*AS16+AH16*AR16^2+AI16*AR16*AS16+AJ16*AS16^2+AK16*AR16^3+AL16*AS16*AR16^2+AM16*AR16*AS16^2+AN16*AS16^3)</f>
        <v>7.861854042185124</v>
      </c>
      <c r="AZ16" s="20">
        <f t="shared" si="0"/>
        <v>1.265389637867553</v>
      </c>
      <c r="BA16" s="19">
        <f t="shared" si="1"/>
        <v>4.31873596541827</v>
      </c>
    </row>
    <row r="17" spans="1:53" ht="12.75">
      <c r="A17" s="7" t="s">
        <v>107</v>
      </c>
      <c r="B17" s="7"/>
      <c r="C17" s="7" t="s">
        <v>93</v>
      </c>
      <c r="D17" s="8">
        <v>50</v>
      </c>
      <c r="E17" s="8"/>
      <c r="G17" s="10" t="s">
        <v>97</v>
      </c>
      <c r="H17" s="10">
        <v>68</v>
      </c>
      <c r="I17" s="24" t="s">
        <v>77</v>
      </c>
      <c r="J17" s="24">
        <v>0</v>
      </c>
      <c r="K17" s="11">
        <v>28800.17440129317</v>
      </c>
      <c r="L17" s="11">
        <v>858.1508792261461</v>
      </c>
      <c r="M17" s="11">
        <v>118.57547898955279</v>
      </c>
      <c r="N17" s="11">
        <v>8.419519665173187</v>
      </c>
      <c r="O17" s="11">
        <v>-1.3381561289798156</v>
      </c>
      <c r="P17" s="11">
        <v>-2.6726111544830156</v>
      </c>
      <c r="Q17" s="11">
        <v>0.020069980336063154</v>
      </c>
      <c r="R17" s="11">
        <v>-0.027690228837245992</v>
      </c>
      <c r="S17" s="11">
        <v>-0.014621167512047317</v>
      </c>
      <c r="T17" s="11">
        <v>0.00646140871415312</v>
      </c>
      <c r="U17" s="11">
        <v>-1791.1327645363308</v>
      </c>
      <c r="V17" s="11">
        <v>-95.4942696182816</v>
      </c>
      <c r="W17" s="11">
        <v>86.20244252338331</v>
      </c>
      <c r="X17" s="11">
        <v>-0.8822450074475816</v>
      </c>
      <c r="Y17" s="11">
        <v>1.841651759684004</v>
      </c>
      <c r="Z17" s="11">
        <v>-0.42676382630409365</v>
      </c>
      <c r="AA17" s="11">
        <v>-0.0010472067615173155</v>
      </c>
      <c r="AB17" s="11">
        <v>0.008633556368215257</v>
      </c>
      <c r="AC17" s="11">
        <v>-0.004642438309571216</v>
      </c>
      <c r="AD17" s="11">
        <v>0.0004888528881949693</v>
      </c>
      <c r="AE17" s="11">
        <v>2.058191557193816</v>
      </c>
      <c r="AF17" s="11">
        <v>-0.05061277895475979</v>
      </c>
      <c r="AG17" s="11">
        <v>0.04019654020590424</v>
      </c>
      <c r="AH17" s="11">
        <v>-0.001268063737999326</v>
      </c>
      <c r="AI17" s="11">
        <v>0.0012481192961898576</v>
      </c>
      <c r="AJ17" s="11">
        <v>-5.065760929271609E-05</v>
      </c>
      <c r="AK17" s="11">
        <v>-6.019992839537985E-06</v>
      </c>
      <c r="AL17" s="11">
        <v>1.228371029767618E-05</v>
      </c>
      <c r="AM17" s="11">
        <v>-1.0851988790893578E-06</v>
      </c>
      <c r="AN17" s="11">
        <v>-4.3991425956974053E-07</v>
      </c>
      <c r="AO17" s="11"/>
      <c r="AP17" s="12"/>
      <c r="AQ17" s="12"/>
      <c r="AR17" s="16">
        <v>-25</v>
      </c>
      <c r="AS17" s="16">
        <v>105</v>
      </c>
      <c r="AT17" s="16">
        <v>68</v>
      </c>
      <c r="AU17" s="29" t="s">
        <v>77</v>
      </c>
      <c r="AV17" s="29">
        <v>0</v>
      </c>
      <c r="AW17" s="17">
        <f>(K17+L17*AR17+M17*AS17+N17*AR17^2+O17*AR17*AS17+P17*AS17^2+Q17*AR17^3+R17*AS17*AR17^2+S17*AR17*AS17^2+T17*AS17^3)</f>
        <v>8485.232213706866</v>
      </c>
      <c r="AX17" s="18">
        <f>(U17+V17*AR17+W17*AS17+X17*AR17^2+Y17*AR17*AS17+Z17*AS17^2+AA17*AR17^3+AB17*AS17*AR17^2+AC17*AR17*AS17^2+AD17*AS17^3)</f>
        <v>1985.0903831331777</v>
      </c>
      <c r="AY17" s="19">
        <f>(AE17+AF17*AR17+AG17*AS17+AH17*AR17^2+AI17*AR17*AS17+AJ17*AS17^2+AK17*AR17^3+AL17*AS17*AR17^2+AM17*AR17*AS17^2+AN17*AS17^3)</f>
        <v>3.60682769419997</v>
      </c>
      <c r="AZ17" s="20">
        <f t="shared" si="0"/>
        <v>1.2524230935480365</v>
      </c>
      <c r="BA17" s="19">
        <f t="shared" si="1"/>
        <v>4.274481547945517</v>
      </c>
    </row>
    <row r="18" spans="1:53" ht="12.75">
      <c r="A18" s="7" t="s">
        <v>107</v>
      </c>
      <c r="B18" s="7"/>
      <c r="C18" s="7" t="s">
        <v>93</v>
      </c>
      <c r="D18" s="8">
        <v>60</v>
      </c>
      <c r="E18" s="8"/>
      <c r="G18" s="10" t="s">
        <v>77</v>
      </c>
      <c r="H18" s="10">
        <v>68</v>
      </c>
      <c r="I18" s="24" t="s">
        <v>77</v>
      </c>
      <c r="J18" s="24">
        <v>0</v>
      </c>
      <c r="K18" s="11">
        <v>41824.20886150859</v>
      </c>
      <c r="L18" s="11">
        <v>1010.3245783223424</v>
      </c>
      <c r="M18" s="11">
        <v>-5.200528761192827</v>
      </c>
      <c r="N18" s="11">
        <v>8.319730279746992</v>
      </c>
      <c r="O18" s="11">
        <v>-2.4523738065728082</v>
      </c>
      <c r="P18" s="11">
        <v>-2.188538306560767</v>
      </c>
      <c r="Q18" s="11">
        <v>0.0156651311227851</v>
      </c>
      <c r="R18" s="11">
        <v>-0.03064573707929694</v>
      </c>
      <c r="S18" s="11">
        <v>-0.009623262197140763</v>
      </c>
      <c r="T18" s="11">
        <v>0.005585038649350619</v>
      </c>
      <c r="U18" s="11">
        <v>-381.4818326220102</v>
      </c>
      <c r="V18" s="11">
        <v>-98.66524462183152</v>
      </c>
      <c r="W18" s="11">
        <v>54.62373652412404</v>
      </c>
      <c r="X18" s="11">
        <v>-1.3148285274806502</v>
      </c>
      <c r="Y18" s="11">
        <v>1.6703644570663305</v>
      </c>
      <c r="Z18" s="11">
        <v>-0.06571967660644908</v>
      </c>
      <c r="AA18" s="11">
        <v>-0.003814146009533167</v>
      </c>
      <c r="AB18" s="11">
        <v>0.009741478271281604</v>
      </c>
      <c r="AC18" s="11">
        <v>-0.0022719135132346136</v>
      </c>
      <c r="AD18" s="11">
        <v>-0.0006986247945387831</v>
      </c>
      <c r="AE18" s="11">
        <v>5.577471493108425</v>
      </c>
      <c r="AF18" s="11">
        <v>0.07846565427319613</v>
      </c>
      <c r="AG18" s="11">
        <v>-0.06706378120540632</v>
      </c>
      <c r="AH18" s="11">
        <v>0.00025509086563769713</v>
      </c>
      <c r="AI18" s="11">
        <v>-0.0011977176898189748</v>
      </c>
      <c r="AJ18" s="11">
        <v>0.0009900912707473506</v>
      </c>
      <c r="AK18" s="11">
        <v>-1.1807219247432296E-07</v>
      </c>
      <c r="AL18" s="11">
        <v>-2.5360940063441082E-06</v>
      </c>
      <c r="AM18" s="11">
        <v>9.951628647190205E-06</v>
      </c>
      <c r="AN18" s="11">
        <v>-3.6474109158970336E-06</v>
      </c>
      <c r="AO18" s="11"/>
      <c r="AP18" s="12"/>
      <c r="AQ18" s="12"/>
      <c r="AR18" s="16">
        <v>-25</v>
      </c>
      <c r="AS18" s="16">
        <v>105</v>
      </c>
      <c r="AT18" s="16">
        <v>68</v>
      </c>
      <c r="AU18" s="29" t="s">
        <v>77</v>
      </c>
      <c r="AV18" s="29">
        <v>0</v>
      </c>
      <c r="AW18" s="17">
        <f>(K18+L18*AR18+M18*AS18+N18*AR18^2+O18*AR18*AS18+P18*AS18^2+Q18*AR18^3+R18*AS18*AR18^2+S18*AR18*AS18^2+T18*AS18^3)</f>
        <v>10390.614560706874</v>
      </c>
      <c r="AX18" s="18">
        <f>(U18+V18*AR18+W18*AS18+X18*AR18^2+Y18*AR18*AS18+Z18*AS18^2+AA18*AR18^3+AB18*AS18*AR18^2+AC18*AR18*AS18^2+AD18*AS18^3)</f>
        <v>2405.93883115532</v>
      </c>
      <c r="AY18" s="19">
        <f>(AE18+AF18*AR18+AG18*AS18+AH18*AR18^2+AI18*AR18*AS18+AJ18*AS18^2+AK18*AR18^3+AL18*AS18*AR18^2+AM18*AR18*AS18^2+AN18*AS18^3)</f>
        <v>3.6634920979427426</v>
      </c>
      <c r="AZ18" s="20">
        <f t="shared" si="0"/>
        <v>1.265389637867553</v>
      </c>
      <c r="BA18" s="19">
        <f t="shared" si="1"/>
        <v>4.31873596541827</v>
      </c>
    </row>
    <row r="19" spans="1:53" ht="12.75">
      <c r="A19" s="7" t="s">
        <v>108</v>
      </c>
      <c r="B19" s="7"/>
      <c r="C19" s="7" t="s">
        <v>93</v>
      </c>
      <c r="D19" s="8">
        <v>60</v>
      </c>
      <c r="E19" s="8"/>
      <c r="G19" s="10" t="s">
        <v>77</v>
      </c>
      <c r="H19" s="10">
        <v>68</v>
      </c>
      <c r="I19" s="24" t="s">
        <v>77</v>
      </c>
      <c r="J19" s="24">
        <v>0</v>
      </c>
      <c r="K19" s="11">
        <v>48932.35698577383</v>
      </c>
      <c r="L19" s="11">
        <v>1516.0577417549027</v>
      </c>
      <c r="M19" s="11">
        <v>-42.91074680271987</v>
      </c>
      <c r="N19" s="11">
        <v>13.651919212455251</v>
      </c>
      <c r="O19" s="11">
        <v>-6.219637944967262</v>
      </c>
      <c r="P19" s="11">
        <v>-1.876284249455739</v>
      </c>
      <c r="Q19" s="11">
        <v>0.023189815254949956</v>
      </c>
      <c r="R19" s="11">
        <v>-0.06482066510737705</v>
      </c>
      <c r="S19" s="11">
        <v>-0.007592568952620348</v>
      </c>
      <c r="T19" s="11">
        <v>0.0035840682453936565</v>
      </c>
      <c r="U19" s="11">
        <v>687.9794361967442</v>
      </c>
      <c r="V19" s="11">
        <v>-24.478033203810494</v>
      </c>
      <c r="W19" s="11">
        <v>52.62903914693615</v>
      </c>
      <c r="X19" s="11">
        <v>-0.319508946052304</v>
      </c>
      <c r="Y19" s="11">
        <v>0.9955683587673434</v>
      </c>
      <c r="Z19" s="11">
        <v>-0.12076024390215409</v>
      </c>
      <c r="AA19" s="11">
        <v>-0.00010972479434967532</v>
      </c>
      <c r="AB19" s="11">
        <v>0.004543690010905266</v>
      </c>
      <c r="AC19" s="11">
        <v>-0.0013553772814091506</v>
      </c>
      <c r="AD19" s="11">
        <v>-0.0003081412962925287</v>
      </c>
      <c r="AE19" s="11">
        <v>12.122661607173907</v>
      </c>
      <c r="AF19" s="11">
        <v>-0.12688970112782202</v>
      </c>
      <c r="AG19" s="11">
        <v>0.05287409733229704</v>
      </c>
      <c r="AH19" s="11">
        <v>-0.00267791379454248</v>
      </c>
      <c r="AI19" s="11">
        <v>0.0037186915298926407</v>
      </c>
      <c r="AJ19" s="11">
        <v>0.0008701074739729038</v>
      </c>
      <c r="AK19" s="11">
        <v>3.272908070457324E-06</v>
      </c>
      <c r="AL19" s="11">
        <v>3.701114457130013E-05</v>
      </c>
      <c r="AM19" s="11">
        <v>-7.927812054141365E-07</v>
      </c>
      <c r="AN19" s="11">
        <v>-5.107390385635954E-06</v>
      </c>
      <c r="AO19" s="11"/>
      <c r="AP19" s="12"/>
      <c r="AQ19" s="12"/>
      <c r="AR19" s="16">
        <v>-25</v>
      </c>
      <c r="AS19" s="16">
        <v>105</v>
      </c>
      <c r="AT19" s="16">
        <v>68</v>
      </c>
      <c r="AU19" s="29" t="s">
        <v>77</v>
      </c>
      <c r="AV19" s="29">
        <v>0</v>
      </c>
      <c r="AW19" s="17">
        <f>(K19+L19*AR19+M19*AS19+N19*AR19^2+O19*AR19*AS19+P19*AS19^2+Q19*AR19^3+R19*AS19*AR19^2+S19*AR19*AS19^2+T19*AS19^3)</f>
        <v>12323.76209979935</v>
      </c>
      <c r="AX19" s="18">
        <f>(U19+V19*AR19+W19*AS19+X19*AR19^2+Y19*AR19*AS19+Z19*AS19^2+AA19*AR19^3+AB19*AS19*AR19^2+AC19*AR19*AS19^2+AD19*AS19^3)</f>
        <v>2998.295556597217</v>
      </c>
      <c r="AY19" s="19">
        <f>(AE19+AF19*AR19+AG19*AS19+AH19*AR19^2+AI19*AR19*AS19+AJ19*AS19^2+AK19*AR19^3+AL19*AS19*AR19^2+AM19*AR19*AS19^2+AN19*AS19^3)</f>
        <v>15.688142566715808</v>
      </c>
      <c r="AZ19" s="20">
        <f t="shared" si="0"/>
        <v>1.2043049883111583</v>
      </c>
      <c r="BA19" s="19">
        <f t="shared" si="1"/>
        <v>4.1102559328025885</v>
      </c>
    </row>
    <row r="20" spans="1:53" ht="12.75">
      <c r="A20" s="7" t="s">
        <v>109</v>
      </c>
      <c r="B20" s="7"/>
      <c r="C20" s="7" t="s">
        <v>93</v>
      </c>
      <c r="D20" s="8">
        <v>60</v>
      </c>
      <c r="E20" s="8"/>
      <c r="G20" s="10" t="s">
        <v>77</v>
      </c>
      <c r="H20" s="10">
        <v>68</v>
      </c>
      <c r="I20" s="24" t="s">
        <v>77</v>
      </c>
      <c r="J20" s="24">
        <v>0</v>
      </c>
      <c r="K20" s="11">
        <v>48388.57807256274</v>
      </c>
      <c r="L20" s="11">
        <v>1498.042068311246</v>
      </c>
      <c r="M20" s="11">
        <v>-57.40352876127312</v>
      </c>
      <c r="N20" s="11">
        <v>13.478267961182027</v>
      </c>
      <c r="O20" s="11">
        <v>-6.349324537397228</v>
      </c>
      <c r="P20" s="11">
        <v>-1.709752989503338</v>
      </c>
      <c r="Q20" s="11">
        <v>0.022899374568328485</v>
      </c>
      <c r="R20" s="11">
        <v>-0.06459945544853099</v>
      </c>
      <c r="S20" s="11">
        <v>-0.0064573123197334825</v>
      </c>
      <c r="T20" s="11">
        <v>0.0031819326829362667</v>
      </c>
      <c r="U20" s="11">
        <v>-2667.6295422212575</v>
      </c>
      <c r="V20" s="11">
        <v>-89.38096183808251</v>
      </c>
      <c r="W20" s="11">
        <v>132.24415527940286</v>
      </c>
      <c r="X20" s="11">
        <v>-0.9248371845410194</v>
      </c>
      <c r="Y20" s="11">
        <v>2.0316649856881352</v>
      </c>
      <c r="Z20" s="11">
        <v>-0.76090545688637</v>
      </c>
      <c r="AA20" s="11">
        <v>-0.0031432098567240525</v>
      </c>
      <c r="AB20" s="11">
        <v>0.009097187653367903</v>
      </c>
      <c r="AC20" s="11">
        <v>-0.00540696184147042</v>
      </c>
      <c r="AD20" s="11">
        <v>0.0013572771347476623</v>
      </c>
      <c r="AE20" s="11">
        <v>6.947131809912223</v>
      </c>
      <c r="AF20" s="11">
        <v>-0.07269138434252209</v>
      </c>
      <c r="AG20" s="11">
        <v>0.030229733679788536</v>
      </c>
      <c r="AH20" s="11">
        <v>-0.001534093700413048</v>
      </c>
      <c r="AI20" s="11">
        <v>0.0021304269239400832</v>
      </c>
      <c r="AJ20" s="11">
        <v>0.0004989910041301372</v>
      </c>
      <c r="AK20" s="11">
        <v>1.8755616114608737E-06</v>
      </c>
      <c r="AL20" s="11">
        <v>2.1203265895725922E-05</v>
      </c>
      <c r="AM20" s="11">
        <v>-4.547436179347021E-07</v>
      </c>
      <c r="AN20" s="11">
        <v>-2.927422705876551E-06</v>
      </c>
      <c r="AO20" s="11"/>
      <c r="AP20" s="12"/>
      <c r="AQ20" s="12"/>
      <c r="AR20" s="16">
        <v>-25</v>
      </c>
      <c r="AS20" s="16">
        <v>105</v>
      </c>
      <c r="AT20" s="16">
        <v>68</v>
      </c>
      <c r="AU20" s="29" t="s">
        <v>77</v>
      </c>
      <c r="AV20" s="29">
        <v>0</v>
      </c>
      <c r="AW20" s="17">
        <f>(K20+L20*AR20+M20*AS20+N20*AR20^2+O20*AR20*AS20+P20*AS20^2+Q20*AR20^3+R20*AS20*AR20^2+S20*AR20*AS20^2+T20*AS20^3)</f>
        <v>12017.163060750761</v>
      </c>
      <c r="AX20" s="18">
        <f>(U20+V20*AR20+W20*AS20+X20*AR20^2+Y20*AR20*AS20+Z20*AS20^2+AA20*AR20^3+AB20*AS20*AR20^2+AC20*AR20*AS20^2+AD20*AS20^3)</f>
        <v>2860.0317125575134</v>
      </c>
      <c r="AY20" s="19">
        <f>(AE20+AF20*AR20+AG20*AS20+AH20*AR20^2+AI20*AR20*AS20+AJ20*AS20^2+AK20*AR20^3+AL20*AS20*AR20^2+AM20*AR20*AS20^2+AN20*AS20^3)</f>
        <v>8.987374711317809</v>
      </c>
      <c r="AZ20" s="20">
        <f t="shared" si="0"/>
        <v>1.231115291952962</v>
      </c>
      <c r="BA20" s="19">
        <f t="shared" si="1"/>
        <v>4.201758675607379</v>
      </c>
    </row>
    <row r="21" spans="1:53" ht="12.75">
      <c r="A21" s="7" t="s">
        <v>110</v>
      </c>
      <c r="B21" s="7"/>
      <c r="C21" s="7" t="s">
        <v>93</v>
      </c>
      <c r="D21" s="8">
        <v>50</v>
      </c>
      <c r="E21" s="8"/>
      <c r="G21" s="10" t="s">
        <v>97</v>
      </c>
      <c r="H21" s="10">
        <v>68</v>
      </c>
      <c r="I21" s="24" t="s">
        <v>77</v>
      </c>
      <c r="J21" s="24">
        <v>0</v>
      </c>
      <c r="K21" s="11">
        <v>47227.732829661574</v>
      </c>
      <c r="L21" s="11">
        <v>1179.5426716090556</v>
      </c>
      <c r="M21" s="11">
        <v>-179.421718728562</v>
      </c>
      <c r="N21" s="11">
        <v>10.048513606483617</v>
      </c>
      <c r="O21" s="11">
        <v>-5.116965466923233</v>
      </c>
      <c r="P21" s="11">
        <v>-0.7076372782236962</v>
      </c>
      <c r="Q21" s="11">
        <v>0.01612388042578871</v>
      </c>
      <c r="R21" s="11">
        <v>-0.04748960733140226</v>
      </c>
      <c r="S21" s="11">
        <v>-0.003635842179866649</v>
      </c>
      <c r="T21" s="11">
        <v>0.0017063500706210705</v>
      </c>
      <c r="U21" s="11">
        <v>1002.5392990373939</v>
      </c>
      <c r="V21" s="11">
        <v>-11.74097583208882</v>
      </c>
      <c r="W21" s="11">
        <v>29.394538204692843</v>
      </c>
      <c r="X21" s="11">
        <v>-0.2875484325584479</v>
      </c>
      <c r="Y21" s="11">
        <v>0.4547433454967494</v>
      </c>
      <c r="Z21" s="11">
        <v>-0.005586236837960075</v>
      </c>
      <c r="AA21" s="11">
        <v>-0.0003077469174322175</v>
      </c>
      <c r="AB21" s="11">
        <v>0.0022467935140997133</v>
      </c>
      <c r="AC21" s="11">
        <v>0.0007908298814125022</v>
      </c>
      <c r="AD21" s="11">
        <v>-0.00045358711011728224</v>
      </c>
      <c r="AE21" s="11">
        <v>4.443695889226325</v>
      </c>
      <c r="AF21" s="11">
        <v>-0.09041221782984148</v>
      </c>
      <c r="AG21" s="11">
        <v>0.0029867490327473733</v>
      </c>
      <c r="AH21" s="11">
        <v>-0.0016664549346185394</v>
      </c>
      <c r="AI21" s="11">
        <v>0.0019344620447189372</v>
      </c>
      <c r="AJ21" s="11">
        <v>0.00028367248276341676</v>
      </c>
      <c r="AK21" s="11">
        <v>-5.990603310471229E-06</v>
      </c>
      <c r="AL21" s="11">
        <v>1.6344342146733767E-05</v>
      </c>
      <c r="AM21" s="11">
        <v>-4.46807268763198E-06</v>
      </c>
      <c r="AN21" s="11">
        <v>-1.3910631013183635E-06</v>
      </c>
      <c r="AO21" s="11"/>
      <c r="AP21" s="12"/>
      <c r="AQ21" s="12"/>
      <c r="AR21" s="16">
        <v>-25</v>
      </c>
      <c r="AS21" s="16">
        <v>105</v>
      </c>
      <c r="AT21" s="16">
        <v>68</v>
      </c>
      <c r="AU21" s="29" t="s">
        <v>77</v>
      </c>
      <c r="AV21" s="29">
        <v>0</v>
      </c>
      <c r="AW21" s="17">
        <f>(K21+L21*AR21+M21*AS21+N21*AR21^2+O21*AR21*AS21+P21*AS21^2+Q21*AR21^3+R21*AS21*AR21^2+S21*AR21*AS21^2+T21*AS21^3)</f>
        <v>10419.541323797912</v>
      </c>
      <c r="AX21" s="18">
        <f>(U21+V21*AR21+W21*AS21+X21*AR21^2+Y21*AR21*AS21+Z21*AS21^2+AA21*AR21^3+AB21*AS21*AR21^2+AC21*AR21*AS21^2+AD21*AS21^3)</f>
        <v>2356.6809984496876</v>
      </c>
      <c r="AY21" s="19">
        <f>(AE21+AF21*AR21+AG21*AS21+AH21*AR21^2+AI21*AR21*AS21+AJ21*AS21^2+AK21*AR21^3+AL21*AS21*AR21^2+AM21*AR21*AS21^2+AN21*AS21^3)</f>
        <v>4.812985646324118</v>
      </c>
      <c r="AZ21" s="20">
        <f t="shared" si="0"/>
        <v>1.2954343883966968</v>
      </c>
      <c r="BA21" s="19">
        <f t="shared" si="1"/>
        <v>4.421277776097941</v>
      </c>
    </row>
    <row r="22" spans="1:53" ht="12.75">
      <c r="A22" s="7" t="s">
        <v>110</v>
      </c>
      <c r="B22" s="7"/>
      <c r="C22" s="7" t="s">
        <v>93</v>
      </c>
      <c r="D22" s="8">
        <v>60</v>
      </c>
      <c r="E22" s="8"/>
      <c r="G22" s="10" t="s">
        <v>77</v>
      </c>
      <c r="H22" s="10">
        <v>68</v>
      </c>
      <c r="I22" s="24" t="s">
        <v>77</v>
      </c>
      <c r="J22" s="24">
        <v>0</v>
      </c>
      <c r="K22" s="11">
        <v>48388.57807256274</v>
      </c>
      <c r="L22" s="11">
        <v>1498.042068311246</v>
      </c>
      <c r="M22" s="11">
        <v>-57.40352876127312</v>
      </c>
      <c r="N22" s="11">
        <v>13.478267961182027</v>
      </c>
      <c r="O22" s="11">
        <v>-6.349324537397228</v>
      </c>
      <c r="P22" s="11">
        <v>-1.709752989503338</v>
      </c>
      <c r="Q22" s="11">
        <v>0.022899374568328485</v>
      </c>
      <c r="R22" s="11">
        <v>-0.06459945544853099</v>
      </c>
      <c r="S22" s="11">
        <v>-0.0064573123197334825</v>
      </c>
      <c r="T22" s="11">
        <v>0.0031819326829362667</v>
      </c>
      <c r="U22" s="11">
        <v>-2667.6295422212575</v>
      </c>
      <c r="V22" s="11">
        <v>-89.38096183808251</v>
      </c>
      <c r="W22" s="11">
        <v>132.24415527940286</v>
      </c>
      <c r="X22" s="11">
        <v>-0.9248371845410194</v>
      </c>
      <c r="Y22" s="11">
        <v>2.0316649856881352</v>
      </c>
      <c r="Z22" s="11">
        <v>-0.76090545688637</v>
      </c>
      <c r="AA22" s="11">
        <v>-0.0031432098567240525</v>
      </c>
      <c r="AB22" s="11">
        <v>0.009097187653367903</v>
      </c>
      <c r="AC22" s="11">
        <v>-0.00540696184147042</v>
      </c>
      <c r="AD22" s="11">
        <v>0.0013572771347476623</v>
      </c>
      <c r="AE22" s="11">
        <v>3.7592704599092106</v>
      </c>
      <c r="AF22" s="11">
        <v>-0.03933516468751194</v>
      </c>
      <c r="AG22" s="11">
        <v>0.016358080995556565</v>
      </c>
      <c r="AH22" s="11">
        <v>-0.0008301372837732944</v>
      </c>
      <c r="AI22" s="11">
        <v>0.0011528284220454993</v>
      </c>
      <c r="AJ22" s="11">
        <v>0.0002700167771266976</v>
      </c>
      <c r="AK22" s="11">
        <v>1.0149142919160571E-06</v>
      </c>
      <c r="AL22" s="11">
        <v>1.147362873145342E-05</v>
      </c>
      <c r="AM22" s="11">
        <v>-2.46073386328302E-07</v>
      </c>
      <c r="AN22" s="11">
        <v>-1.5841031958206445E-06</v>
      </c>
      <c r="AO22" s="11"/>
      <c r="AP22" s="12"/>
      <c r="AQ22" s="12"/>
      <c r="AR22" s="16">
        <v>-25</v>
      </c>
      <c r="AS22" s="16">
        <v>105</v>
      </c>
      <c r="AT22" s="16">
        <v>68</v>
      </c>
      <c r="AU22" s="29" t="s">
        <v>77</v>
      </c>
      <c r="AV22" s="29">
        <v>0</v>
      </c>
      <c r="AW22" s="17">
        <f>(K22+L22*AR22+M22*AS22+N22*AR22^2+O22*AR22*AS22+P22*AS22^2+Q22*AR22^3+R22*AS22*AR22^2+S22*AR22*AS22^2+T22*AS22^3)</f>
        <v>12017.163060750761</v>
      </c>
      <c r="AX22" s="18">
        <f>(U22+V22*AR22+W22*AS22+X22*AR22^2+Y22*AR22*AS22+Z22*AS22^2+AA22*AR22^3+AB22*AS22*AR22^2+AC22*AR22*AS22^2+AD22*AS22^3)</f>
        <v>2860.0317125575134</v>
      </c>
      <c r="AY22" s="19">
        <f>(AE22+AF22*AR22+AG22*AS22+AH22*AR22^2+AI22*AR22*AS22+AJ22*AS22^2+AK22*AR22^3+AL22*AS22*AR22^2+AM22*AR22*AS22^2+AN22*AS22^3)</f>
        <v>4.8632980039598515</v>
      </c>
      <c r="AZ22" s="20">
        <f t="shared" si="0"/>
        <v>1.231115291952962</v>
      </c>
      <c r="BA22" s="19">
        <f t="shared" si="1"/>
        <v>4.201758675607379</v>
      </c>
    </row>
    <row r="23" spans="1:53" ht="12.75">
      <c r="A23" s="7" t="s">
        <v>111</v>
      </c>
      <c r="B23" s="7"/>
      <c r="C23" s="7" t="s">
        <v>93</v>
      </c>
      <c r="D23" s="8">
        <v>60</v>
      </c>
      <c r="E23" s="8"/>
      <c r="G23" s="10" t="s">
        <v>77</v>
      </c>
      <c r="H23" s="10">
        <v>68</v>
      </c>
      <c r="I23" s="24" t="s">
        <v>77</v>
      </c>
      <c r="J23" s="24">
        <v>0</v>
      </c>
      <c r="K23" s="11">
        <v>48388.57807256274</v>
      </c>
      <c r="L23" s="11">
        <v>1498.042068311246</v>
      </c>
      <c r="M23" s="11">
        <v>-57.40352876127312</v>
      </c>
      <c r="N23" s="11">
        <v>13.478267961182027</v>
      </c>
      <c r="O23" s="11">
        <v>-6.349324537397228</v>
      </c>
      <c r="P23" s="11">
        <v>-1.709752989503338</v>
      </c>
      <c r="Q23" s="11">
        <v>0.022899374568328485</v>
      </c>
      <c r="R23" s="11">
        <v>-0.06459945544853099</v>
      </c>
      <c r="S23" s="11">
        <v>-0.0064573123197334825</v>
      </c>
      <c r="T23" s="11">
        <v>0.0031819326829362667</v>
      </c>
      <c r="U23" s="11">
        <v>-2667.6295422212575</v>
      </c>
      <c r="V23" s="11">
        <v>-89.38096183808251</v>
      </c>
      <c r="W23" s="11">
        <v>132.24415527940286</v>
      </c>
      <c r="X23" s="11">
        <v>-0.9248371845410194</v>
      </c>
      <c r="Y23" s="11">
        <v>2.0316649856881352</v>
      </c>
      <c r="Z23" s="11">
        <v>-0.76090545688637</v>
      </c>
      <c r="AA23" s="11">
        <v>-0.0031432098567240525</v>
      </c>
      <c r="AB23" s="11">
        <v>0.009097187653367903</v>
      </c>
      <c r="AC23" s="11">
        <v>-0.00540696184147042</v>
      </c>
      <c r="AD23" s="11">
        <v>0.0013572771347476623</v>
      </c>
      <c r="AE23" s="11">
        <v>4.62390266568833</v>
      </c>
      <c r="AF23" s="11">
        <v>-0.04838225256563968</v>
      </c>
      <c r="AG23" s="11">
        <v>0.020120439624534567</v>
      </c>
      <c r="AH23" s="11">
        <v>-0.001021068859041152</v>
      </c>
      <c r="AI23" s="11">
        <v>0.0014179789591159642</v>
      </c>
      <c r="AJ23" s="11">
        <v>0.000332120635865838</v>
      </c>
      <c r="AK23" s="11">
        <v>1.2483445790567502E-06</v>
      </c>
      <c r="AL23" s="11">
        <v>1.4112563339687708E-05</v>
      </c>
      <c r="AM23" s="11">
        <v>-3.0267026518381145E-07</v>
      </c>
      <c r="AN23" s="11">
        <v>-1.9484469308593925E-06</v>
      </c>
      <c r="AO23" s="11"/>
      <c r="AP23" s="12"/>
      <c r="AQ23" s="12"/>
      <c r="AR23" s="16">
        <v>-25</v>
      </c>
      <c r="AS23" s="16">
        <v>105</v>
      </c>
      <c r="AT23" s="16">
        <v>68</v>
      </c>
      <c r="AU23" s="29" t="s">
        <v>77</v>
      </c>
      <c r="AV23" s="29">
        <v>0</v>
      </c>
      <c r="AW23" s="17">
        <f>(K23+L23*AR23+M23*AS23+N23*AR23^2+O23*AR23*AS23+P23*AS23^2+Q23*AR23^3+R23*AS23*AR23^2+S23*AR23*AS23^2+T23*AS23^3)</f>
        <v>12017.163060750761</v>
      </c>
      <c r="AX23" s="18">
        <f>(U23+V23*AR23+W23*AS23+X23*AR23^2+Y23*AR23*AS23+Z23*AS23^2+AA23*AR23^3+AB23*AS23*AR23^2+AC23*AR23*AS23^2+AD23*AS23^3)</f>
        <v>2860.0317125575134</v>
      </c>
      <c r="AY23" s="19">
        <f>(AE23+AF23*AR23+AG23*AS23+AH23*AR23^2+AI23*AR23*AS23+AJ23*AS23^2+AK23*AR23^3+AL23*AS23*AR23^2+AM23*AR23*AS23^2+AN23*AS23^3)</f>
        <v>5.981856544870617</v>
      </c>
      <c r="AZ23" s="20">
        <f t="shared" si="0"/>
        <v>1.231115291952962</v>
      </c>
      <c r="BA23" s="19">
        <f t="shared" si="1"/>
        <v>4.201758675607379</v>
      </c>
    </row>
    <row r="24" spans="1:53" ht="12.75">
      <c r="A24" s="7" t="s">
        <v>112</v>
      </c>
      <c r="B24" s="7"/>
      <c r="C24" s="7" t="s">
        <v>93</v>
      </c>
      <c r="D24" s="8">
        <v>60</v>
      </c>
      <c r="E24" s="8"/>
      <c r="G24" s="10" t="s">
        <v>77</v>
      </c>
      <c r="H24" s="10">
        <v>68</v>
      </c>
      <c r="I24" s="24" t="s">
        <v>77</v>
      </c>
      <c r="J24" s="24">
        <v>0</v>
      </c>
      <c r="K24" s="11">
        <v>63098.15129464609</v>
      </c>
      <c r="L24" s="11">
        <v>1508.6078972856808</v>
      </c>
      <c r="M24" s="11">
        <v>-145.93214047901822</v>
      </c>
      <c r="N24" s="11">
        <v>12.434021259286556</v>
      </c>
      <c r="O24" s="11">
        <v>-4.612988824960937</v>
      </c>
      <c r="P24" s="11">
        <v>-1.6456794579040235</v>
      </c>
      <c r="Q24" s="11">
        <v>0.022076095214065748</v>
      </c>
      <c r="R24" s="11">
        <v>-0.05131515137855041</v>
      </c>
      <c r="S24" s="11">
        <v>-0.012167422894498996</v>
      </c>
      <c r="T24" s="11">
        <v>0.0038156845773435672</v>
      </c>
      <c r="U24" s="11">
        <v>3888.8484843899028</v>
      </c>
      <c r="V24" s="11">
        <v>4.301077223936063</v>
      </c>
      <c r="W24" s="11">
        <v>7.498192862391635</v>
      </c>
      <c r="X24" s="11">
        <v>-0.4056770415831005</v>
      </c>
      <c r="Y24" s="11">
        <v>0.7710263572520843</v>
      </c>
      <c r="Z24" s="11">
        <v>0.23259359152555795</v>
      </c>
      <c r="AA24" s="11">
        <v>-0.0012220198573450085</v>
      </c>
      <c r="AB24" s="11">
        <v>0.005365843758170987</v>
      </c>
      <c r="AC24" s="11">
        <v>0.0001287290766395741</v>
      </c>
      <c r="AD24" s="11">
        <v>-0.001203671109892009</v>
      </c>
      <c r="AE24" s="11">
        <v>17.376850103430783</v>
      </c>
      <c r="AF24" s="11">
        <v>-0.10254282169482345</v>
      </c>
      <c r="AG24" s="11">
        <v>0.016519522975397417</v>
      </c>
      <c r="AH24" s="11">
        <v>-0.0031070387875745567</v>
      </c>
      <c r="AI24" s="11">
        <v>0.003271732046907392</v>
      </c>
      <c r="AJ24" s="11">
        <v>0.0015464774901317547</v>
      </c>
      <c r="AK24" s="11">
        <v>-1.602495511657934E-05</v>
      </c>
      <c r="AL24" s="11">
        <v>2.8648951468982548E-05</v>
      </c>
      <c r="AM24" s="11">
        <v>6.14439026326125E-06</v>
      </c>
      <c r="AN24" s="11">
        <v>-7.492510772997909E-06</v>
      </c>
      <c r="AO24" s="11"/>
      <c r="AP24" s="12"/>
      <c r="AQ24" s="12"/>
      <c r="AR24" s="16">
        <v>-25</v>
      </c>
      <c r="AS24" s="16">
        <v>105</v>
      </c>
      <c r="AT24" s="16">
        <v>68</v>
      </c>
      <c r="AU24" s="29" t="s">
        <v>77</v>
      </c>
      <c r="AV24" s="29">
        <v>0</v>
      </c>
      <c r="AW24" s="17">
        <f>(K24+L24*AR24+M24*AS24+N24*AR24^2+O24*AR24*AS24+P24*AS24^2+Q24*AR24^3+R24*AS24*AR24^2+S24*AR24*AS24^2+T24*AS24^3)</f>
        <v>15855.104038598347</v>
      </c>
      <c r="AX24" s="18">
        <f>(U24+V24*AR24+W24*AS24+X24*AR24^2+Y24*AR24*AS24+Z24*AS24^2+AA24*AR24^3+AB24*AS24*AR24^2+AC24*AR24*AS24^2+AD24*AS24^3)</f>
        <v>3797.830648699207</v>
      </c>
      <c r="AY24" s="19">
        <f>(AE24+AF24*AR24+AG24*AS24+AH24*AR24^2+AI24*AR24*AS24+AJ24*AS24^2+AK24*AR24^3+AL24*AS24*AR24^2+AM24*AR24*AS24^2+AN24*AS24^3)</f>
        <v>19.95810103550014</v>
      </c>
      <c r="AZ24" s="20">
        <f t="shared" si="0"/>
        <v>1.2232102779254939</v>
      </c>
      <c r="BA24" s="19">
        <f t="shared" si="1"/>
        <v>4.174779105547761</v>
      </c>
    </row>
    <row r="25" spans="1:53" ht="12.75">
      <c r="A25" s="7" t="s">
        <v>113</v>
      </c>
      <c r="B25" s="7"/>
      <c r="C25" s="7" t="s">
        <v>93</v>
      </c>
      <c r="D25" s="8">
        <v>60</v>
      </c>
      <c r="E25" s="8"/>
      <c r="G25" s="10" t="s">
        <v>77</v>
      </c>
      <c r="H25" s="10">
        <v>68</v>
      </c>
      <c r="I25" s="24" t="s">
        <v>77</v>
      </c>
      <c r="J25" s="24">
        <v>0</v>
      </c>
      <c r="K25" s="11">
        <v>63098.15129464609</v>
      </c>
      <c r="L25" s="11">
        <v>1508.6078972856808</v>
      </c>
      <c r="M25" s="11">
        <v>-145.93214047901822</v>
      </c>
      <c r="N25" s="11">
        <v>12.434021259286556</v>
      </c>
      <c r="O25" s="11">
        <v>-4.612988824960937</v>
      </c>
      <c r="P25" s="11">
        <v>-1.6456794579040235</v>
      </c>
      <c r="Q25" s="11">
        <v>0.022076095214065748</v>
      </c>
      <c r="R25" s="11">
        <v>-0.05131515137855041</v>
      </c>
      <c r="S25" s="11">
        <v>-0.012167422894498996</v>
      </c>
      <c r="T25" s="11">
        <v>0.0038156845773435672</v>
      </c>
      <c r="U25" s="11">
        <v>3888.8484843899028</v>
      </c>
      <c r="V25" s="11">
        <v>4.301077223936063</v>
      </c>
      <c r="W25" s="11">
        <v>7.498192862391635</v>
      </c>
      <c r="X25" s="11">
        <v>-0.4056770415831005</v>
      </c>
      <c r="Y25" s="11">
        <v>0.7710263572520843</v>
      </c>
      <c r="Z25" s="11">
        <v>0.23259359152555795</v>
      </c>
      <c r="AA25" s="11">
        <v>-0.0012220198573450085</v>
      </c>
      <c r="AB25" s="11">
        <v>0.005365843758170987</v>
      </c>
      <c r="AC25" s="11">
        <v>0.0001287290766395741</v>
      </c>
      <c r="AD25" s="11">
        <v>-0.001203671109892009</v>
      </c>
      <c r="AE25" s="11">
        <v>10.55961196006154</v>
      </c>
      <c r="AF25" s="11">
        <v>-0.06231350330710005</v>
      </c>
      <c r="AG25" s="11">
        <v>0.010038629058040727</v>
      </c>
      <c r="AH25" s="11">
        <v>-0.0018880938574229722</v>
      </c>
      <c r="AI25" s="11">
        <v>0.0019881751092402484</v>
      </c>
      <c r="AJ25" s="11">
        <v>0.0009397676853722235</v>
      </c>
      <c r="AK25" s="11">
        <v>-9.738088704296948E-06</v>
      </c>
      <c r="AL25" s="11">
        <v>1.7409473453152628E-05</v>
      </c>
      <c r="AM25" s="11">
        <v>3.733839937907341E-06</v>
      </c>
      <c r="AN25" s="11">
        <v>-4.553069509060106E-06</v>
      </c>
      <c r="AO25" s="11"/>
      <c r="AP25" s="12"/>
      <c r="AQ25" s="12"/>
      <c r="AR25" s="16">
        <v>-25</v>
      </c>
      <c r="AS25" s="16">
        <v>105</v>
      </c>
      <c r="AT25" s="16">
        <v>68</v>
      </c>
      <c r="AU25" s="29" t="s">
        <v>77</v>
      </c>
      <c r="AV25" s="29">
        <v>0</v>
      </c>
      <c r="AW25" s="17">
        <f>(K25+L25*AR25+M25*AS25+N25*AR25^2+O25*AR25*AS25+P25*AS25^2+Q25*AR25^3+R25*AS25*AR25^2+S25*AR25*AS25^2+T25*AS25^3)</f>
        <v>15855.104038598347</v>
      </c>
      <c r="AX25" s="18">
        <f>(U25+V25*AR25+W25*AS25+X25*AR25^2+Y25*AR25*AS25+Z25*AS25^2+AA25*AR25^3+AB25*AS25*AR25^2+AC25*AR25*AS25^2+AD25*AS25^3)</f>
        <v>3797.830648699207</v>
      </c>
      <c r="AY25" s="19">
        <f>(AE25+AF25*AR25+AG25*AS25+AH25*AR25^2+AI25*AR25*AS25+AJ25*AS25^2+AK25*AR25^3+AL25*AS25*AR25^2+AM25*AR25*AS25^2+AN25*AS25^3)</f>
        <v>12.128193610473435</v>
      </c>
      <c r="AZ25" s="20">
        <f t="shared" si="0"/>
        <v>1.2232102779254939</v>
      </c>
      <c r="BA25" s="19">
        <f t="shared" si="1"/>
        <v>4.174779105547761</v>
      </c>
    </row>
    <row r="26" spans="1:53" ht="12.75">
      <c r="A26" s="7" t="s">
        <v>114</v>
      </c>
      <c r="B26" s="7"/>
      <c r="C26" s="7" t="s">
        <v>93</v>
      </c>
      <c r="D26" s="8">
        <v>50</v>
      </c>
      <c r="E26" s="8"/>
      <c r="G26" s="10" t="s">
        <v>97</v>
      </c>
      <c r="H26" s="10">
        <v>68</v>
      </c>
      <c r="I26" s="24" t="s">
        <v>77</v>
      </c>
      <c r="J26" s="24">
        <v>0</v>
      </c>
      <c r="K26" s="11">
        <v>56728.41685527852</v>
      </c>
      <c r="L26" s="11">
        <v>1349.9077357270821</v>
      </c>
      <c r="M26" s="11">
        <v>-205.45420455483458</v>
      </c>
      <c r="N26" s="11">
        <v>11.28569892110939</v>
      </c>
      <c r="O26" s="11">
        <v>-5.2001172629165175</v>
      </c>
      <c r="P26" s="11">
        <v>-0.8529998385818653</v>
      </c>
      <c r="Q26" s="11">
        <v>0.022059123191417063</v>
      </c>
      <c r="R26" s="11">
        <v>-0.046187389924522794</v>
      </c>
      <c r="S26" s="11">
        <v>-0.005954612890385392</v>
      </c>
      <c r="T26" s="11">
        <v>0.002120898264093631</v>
      </c>
      <c r="U26" s="11">
        <v>-3709.947281030307</v>
      </c>
      <c r="V26" s="11">
        <v>-93.53926238699705</v>
      </c>
      <c r="W26" s="11">
        <v>179.9571654237347</v>
      </c>
      <c r="X26" s="11">
        <v>-1.1169338442988193</v>
      </c>
      <c r="Y26" s="11">
        <v>1.8747641512068867</v>
      </c>
      <c r="Z26" s="11">
        <v>-1.2974366995369293</v>
      </c>
      <c r="AA26" s="11">
        <v>-0.0016298148249606864</v>
      </c>
      <c r="AB26" s="11">
        <v>0.009175668507610002</v>
      </c>
      <c r="AC26" s="11">
        <v>-0.0040516118673589825</v>
      </c>
      <c r="AD26" s="11">
        <v>0.003393312765410571</v>
      </c>
      <c r="AE26" s="11">
        <v>2.9473756515511678</v>
      </c>
      <c r="AF26" s="11">
        <v>0.002076304134426048</v>
      </c>
      <c r="AG26" s="11">
        <v>0.08004749862816368</v>
      </c>
      <c r="AH26" s="11">
        <v>-0.00017994179359071254</v>
      </c>
      <c r="AI26" s="11">
        <v>0.0003840160043207502</v>
      </c>
      <c r="AJ26" s="11">
        <v>-0.00027095250944064487</v>
      </c>
      <c r="AK26" s="11">
        <v>-2.0293038153699287E-06</v>
      </c>
      <c r="AL26" s="11">
        <v>2.291117896834824E-06</v>
      </c>
      <c r="AM26" s="11">
        <v>3.6953702308191245E-06</v>
      </c>
      <c r="AN26" s="11">
        <v>1.6317883913476663E-07</v>
      </c>
      <c r="AO26" s="11"/>
      <c r="AP26" s="12"/>
      <c r="AQ26" s="12"/>
      <c r="AR26" s="16">
        <v>-25</v>
      </c>
      <c r="AS26" s="16">
        <v>105</v>
      </c>
      <c r="AT26" s="16">
        <v>68</v>
      </c>
      <c r="AU26" s="29" t="s">
        <v>77</v>
      </c>
      <c r="AV26" s="29">
        <v>0</v>
      </c>
      <c r="AW26" s="17">
        <f>(K26+L26*AR26+M26*AS26+N26*AR26^2+O26*AR26*AS26+P26*AS26^2+Q26*AR26^3+R26*AS26*AR26^2+S26*AR26*AS26^2+T26*AS26^3)</f>
        <v>13428.302171549156</v>
      </c>
      <c r="AX26" s="18">
        <f>(U26+V26*AR26+W26*AS26+X26*AR26^2+Y26*AR26*AS26+Z26*AS26^2+AA26*AR26^3+AB26*AS26*AR26^2+AC26*AR26*AS26^2+AD26*AS26^3)</f>
        <v>3272.9857995884295</v>
      </c>
      <c r="AY26" s="19">
        <f>(AE26+AF26*AR26+AG26*AS26+AH26*AR26^2+AI26*AR26*AS26+AJ26*AS26^2+AK26*AR26^3+AL26*AS26*AR26^2+AM26*AR26*AS26^2+AN26*AS26^3)</f>
        <v>6.545124323107235</v>
      </c>
      <c r="AZ26" s="20">
        <f t="shared" si="0"/>
        <v>1.2021110928005418</v>
      </c>
      <c r="BA26" s="19">
        <f t="shared" si="1"/>
        <v>4.102768234814136</v>
      </c>
    </row>
    <row r="27" spans="1:53" ht="12.75">
      <c r="A27" s="7" t="s">
        <v>114</v>
      </c>
      <c r="B27" s="7"/>
      <c r="C27" s="7" t="s">
        <v>93</v>
      </c>
      <c r="D27" s="8">
        <v>60</v>
      </c>
      <c r="E27" s="8"/>
      <c r="G27" s="10" t="s">
        <v>77</v>
      </c>
      <c r="H27" s="10">
        <v>68</v>
      </c>
      <c r="I27" s="24" t="s">
        <v>77</v>
      </c>
      <c r="J27" s="24">
        <v>0</v>
      </c>
      <c r="K27" s="11">
        <v>63098.15129464609</v>
      </c>
      <c r="L27" s="11">
        <v>1508.6078972856808</v>
      </c>
      <c r="M27" s="11">
        <v>-145.93214047901822</v>
      </c>
      <c r="N27" s="11">
        <v>12.434021259286556</v>
      </c>
      <c r="O27" s="11">
        <v>-4.612988824960937</v>
      </c>
      <c r="P27" s="11">
        <v>-1.6456794579040235</v>
      </c>
      <c r="Q27" s="11">
        <v>0.022076095214065748</v>
      </c>
      <c r="R27" s="11">
        <v>-0.05131515137855041</v>
      </c>
      <c r="S27" s="11">
        <v>-0.012167422894498996</v>
      </c>
      <c r="T27" s="11">
        <v>0.0038156845773435672</v>
      </c>
      <c r="U27" s="11">
        <v>3888.8484843899028</v>
      </c>
      <c r="V27" s="11">
        <v>4.301077223936063</v>
      </c>
      <c r="W27" s="11">
        <v>7.498192862391635</v>
      </c>
      <c r="X27" s="11">
        <v>-0.4056770415831005</v>
      </c>
      <c r="Y27" s="11">
        <v>0.7710263572520843</v>
      </c>
      <c r="Z27" s="11">
        <v>0.23259359152555795</v>
      </c>
      <c r="AA27" s="11">
        <v>-0.0012220198573450085</v>
      </c>
      <c r="AB27" s="11">
        <v>0.005365843758170987</v>
      </c>
      <c r="AC27" s="11">
        <v>0.0001287290766395741</v>
      </c>
      <c r="AD27" s="11">
        <v>-0.001203671109892009</v>
      </c>
      <c r="AE27" s="11">
        <v>5.379323464116933</v>
      </c>
      <c r="AF27" s="11">
        <v>-0.031744015948599096</v>
      </c>
      <c r="AG27" s="11">
        <v>0.005113922087641737</v>
      </c>
      <c r="AH27" s="11">
        <v>-0.0009618409869704391</v>
      </c>
      <c r="AI27" s="11">
        <v>0.001012824813673076</v>
      </c>
      <c r="AJ27" s="11">
        <v>0.0004787405427265529</v>
      </c>
      <c r="AK27" s="11">
        <v>-4.960819513141593E-06</v>
      </c>
      <c r="AL27" s="11">
        <v>8.868809706139901E-06</v>
      </c>
      <c r="AM27" s="11">
        <v>1.902108985179491E-06</v>
      </c>
      <c r="AN27" s="11">
        <v>-2.319444477361236E-06</v>
      </c>
      <c r="AO27" s="11"/>
      <c r="AP27" s="12"/>
      <c r="AQ27" s="12"/>
      <c r="AR27" s="16">
        <v>-25</v>
      </c>
      <c r="AS27" s="16">
        <v>105</v>
      </c>
      <c r="AT27" s="16">
        <v>68</v>
      </c>
      <c r="AU27" s="29" t="s">
        <v>77</v>
      </c>
      <c r="AV27" s="29">
        <v>0</v>
      </c>
      <c r="AW27" s="17">
        <f>(K27+L27*AR27+M27*AS27+N27*AR27^2+O27*AR27*AS27+P27*AS27^2+Q27*AR27^3+R27*AS27*AR27^2+S27*AR27*AS27^2+T27*AS27^3)</f>
        <v>15855.104038598347</v>
      </c>
      <c r="AX27" s="18">
        <f>(U27+V27*AR27+W27*AS27+X27*AR27^2+Y27*AR27*AS27+Z27*AS27^2+AA27*AR27^3+AB27*AS27*AR27^2+AC27*AR27*AS27^2+AD27*AS27^3)</f>
        <v>3797.830648699207</v>
      </c>
      <c r="AY27" s="19">
        <f>(AE27+AF27*AR27+AG27*AS27+AH27*AR27^2+AI27*AR27*AS27+AJ27*AS27^2+AK27*AR27^3+AL27*AS27*AR27^2+AM27*AR27*AS27^2+AN27*AS27^3)</f>
        <v>6.17839715255906</v>
      </c>
      <c r="AZ27" s="20">
        <f t="shared" si="0"/>
        <v>1.2232102779254939</v>
      </c>
      <c r="BA27" s="19">
        <f t="shared" si="1"/>
        <v>4.174779105547761</v>
      </c>
    </row>
    <row r="28" spans="1:53" ht="12.75">
      <c r="A28" s="7" t="s">
        <v>115</v>
      </c>
      <c r="B28" s="7"/>
      <c r="C28" s="7" t="s">
        <v>93</v>
      </c>
      <c r="D28" s="8">
        <v>60</v>
      </c>
      <c r="E28" s="8"/>
      <c r="G28" s="10" t="s">
        <v>77</v>
      </c>
      <c r="H28" s="10">
        <v>68</v>
      </c>
      <c r="I28" s="24" t="s">
        <v>77</v>
      </c>
      <c r="J28" s="24">
        <v>0</v>
      </c>
      <c r="K28" s="11">
        <v>63098.15129464609</v>
      </c>
      <c r="L28" s="11">
        <v>1508.6078972856808</v>
      </c>
      <c r="M28" s="11">
        <v>-145.93214047901822</v>
      </c>
      <c r="N28" s="11">
        <v>12.434021259286556</v>
      </c>
      <c r="O28" s="11">
        <v>-4.612988824960937</v>
      </c>
      <c r="P28" s="11">
        <v>-1.6456794579040235</v>
      </c>
      <c r="Q28" s="11">
        <v>0.022076095214065748</v>
      </c>
      <c r="R28" s="11">
        <v>-0.05131515137855041</v>
      </c>
      <c r="S28" s="11">
        <v>-0.012167422894498996</v>
      </c>
      <c r="T28" s="11">
        <v>0.0038156845773435672</v>
      </c>
      <c r="U28" s="11">
        <v>3888.8484843899028</v>
      </c>
      <c r="V28" s="11">
        <v>4.301077223936063</v>
      </c>
      <c r="W28" s="11">
        <v>7.498192862391635</v>
      </c>
      <c r="X28" s="11">
        <v>-0.4056770415831005</v>
      </c>
      <c r="Y28" s="11">
        <v>0.7710263572520843</v>
      </c>
      <c r="Z28" s="11">
        <v>0.23259359152555795</v>
      </c>
      <c r="AA28" s="11">
        <v>-0.0012220198573450085</v>
      </c>
      <c r="AB28" s="11">
        <v>0.005365843758170987</v>
      </c>
      <c r="AC28" s="11">
        <v>0.0001287290766395741</v>
      </c>
      <c r="AD28" s="11">
        <v>-0.001203671109892009</v>
      </c>
      <c r="AE28" s="11">
        <v>6.616567860863828</v>
      </c>
      <c r="AF28" s="11">
        <v>-0.03904513961677688</v>
      </c>
      <c r="AG28" s="11">
        <v>0.006290124167799335</v>
      </c>
      <c r="AH28" s="11">
        <v>-0.00118306441397364</v>
      </c>
      <c r="AI28" s="11">
        <v>0.0012457745208178837</v>
      </c>
      <c r="AJ28" s="11">
        <v>0.00058885086755366</v>
      </c>
      <c r="AK28" s="11">
        <v>-6.1018080011641595E-06</v>
      </c>
      <c r="AL28" s="11">
        <v>1.0908635938552077E-05</v>
      </c>
      <c r="AM28" s="11">
        <v>2.339594051770774E-06</v>
      </c>
      <c r="AN28" s="11">
        <v>-2.8529167071543205E-06</v>
      </c>
      <c r="AO28" s="11"/>
      <c r="AP28" s="12"/>
      <c r="AQ28" s="12"/>
      <c r="AR28" s="16">
        <v>-25</v>
      </c>
      <c r="AS28" s="16">
        <v>105</v>
      </c>
      <c r="AT28" s="16">
        <v>68</v>
      </c>
      <c r="AU28" s="29" t="s">
        <v>77</v>
      </c>
      <c r="AV28" s="29">
        <v>0</v>
      </c>
      <c r="AW28" s="17">
        <f>(K28+L28*AR28+M28*AS28+N28*AR28^2+O28*AR28*AS28+P28*AS28^2+Q28*AR28^3+R28*AS28*AR28^2+S28*AR28*AS28^2+T28*AS28^3)</f>
        <v>15855.104038598347</v>
      </c>
      <c r="AX28" s="18">
        <f>(U28+V28*AR28+W28*AS28+X28*AR28^2+Y28*AR28*AS28+Z28*AS28^2+AA28*AR28^3+AB28*AS28*AR28^2+AC28*AR28*AS28^2+AD28*AS28^3)</f>
        <v>3797.830648699207</v>
      </c>
      <c r="AY28" s="19">
        <f>(AE28+AF28*AR28+AG28*AS28+AH28*AR28^2+AI28*AR28*AS28+AJ28*AS28^2+AK28*AR28^3+AL28*AS28*AR28^2+AM28*AR28*AS28^2+AN28*AS28^3)</f>
        <v>7.599428497647642</v>
      </c>
      <c r="AZ28" s="20">
        <f t="shared" si="0"/>
        <v>1.2232102779254939</v>
      </c>
      <c r="BA28" s="19">
        <f t="shared" si="1"/>
        <v>4.174779105547761</v>
      </c>
    </row>
    <row r="29" spans="1:53" ht="12.75">
      <c r="A29" s="7" t="s">
        <v>116</v>
      </c>
      <c r="B29" s="7"/>
      <c r="C29" s="7" t="s">
        <v>93</v>
      </c>
      <c r="D29" s="8">
        <v>60</v>
      </c>
      <c r="E29" s="8"/>
      <c r="G29" s="10" t="s">
        <v>77</v>
      </c>
      <c r="H29" s="10">
        <v>68</v>
      </c>
      <c r="I29" s="24" t="s">
        <v>77</v>
      </c>
      <c r="J29" s="24">
        <v>0</v>
      </c>
      <c r="K29" s="11">
        <v>64097.29445624107</v>
      </c>
      <c r="L29" s="11">
        <v>1867.6400059397326</v>
      </c>
      <c r="M29" s="11">
        <v>474.46472836871743</v>
      </c>
      <c r="N29" s="11">
        <v>17.377322353358984</v>
      </c>
      <c r="O29" s="11">
        <v>-1.1926591157742432</v>
      </c>
      <c r="P29" s="11">
        <v>-7.274864778350487</v>
      </c>
      <c r="Q29" s="11">
        <v>0.03193744347382991</v>
      </c>
      <c r="R29" s="11">
        <v>-0.06741390374921621</v>
      </c>
      <c r="S29" s="11">
        <v>-0.03893529967228345</v>
      </c>
      <c r="T29" s="11">
        <v>0.015253895940076626</v>
      </c>
      <c r="U29" s="11">
        <v>-2672.968020470389</v>
      </c>
      <c r="V29" s="11">
        <v>-196.03122271235586</v>
      </c>
      <c r="W29" s="11">
        <v>145.23896671440372</v>
      </c>
      <c r="X29" s="11">
        <v>-2.2348513945794073</v>
      </c>
      <c r="Y29" s="11">
        <v>3.3215784257167975</v>
      </c>
      <c r="Z29" s="11">
        <v>-0.2638343629747915</v>
      </c>
      <c r="AA29" s="11">
        <v>-0.006353264056217687</v>
      </c>
      <c r="AB29" s="11">
        <v>0.016135873224468713</v>
      </c>
      <c r="AC29" s="11">
        <v>-0.005107324216540377</v>
      </c>
      <c r="AD29" s="11">
        <v>-0.00125963586275255</v>
      </c>
      <c r="AE29" s="11">
        <v>45.86784315246777</v>
      </c>
      <c r="AF29" s="11">
        <v>0.7813988872891898</v>
      </c>
      <c r="AG29" s="11">
        <v>-0.7292808012140019</v>
      </c>
      <c r="AH29" s="11">
        <v>0.007369897591848557</v>
      </c>
      <c r="AI29" s="11">
        <v>-0.01064689959232045</v>
      </c>
      <c r="AJ29" s="11">
        <v>0.0073325308676156255</v>
      </c>
      <c r="AK29" s="11">
        <v>2.1230740771268092E-05</v>
      </c>
      <c r="AL29" s="11">
        <v>-5.675478704263002E-05</v>
      </c>
      <c r="AM29" s="11">
        <v>5.656644967824587E-05</v>
      </c>
      <c r="AN29" s="11">
        <v>-2.188907922851193E-05</v>
      </c>
      <c r="AO29" s="11"/>
      <c r="AP29" s="12"/>
      <c r="AQ29" s="12"/>
      <c r="AR29" s="16">
        <v>-25</v>
      </c>
      <c r="AS29" s="16">
        <v>105</v>
      </c>
      <c r="AT29" s="16">
        <v>68</v>
      </c>
      <c r="AU29" s="29" t="s">
        <v>77</v>
      </c>
      <c r="AV29" s="29">
        <v>0</v>
      </c>
      <c r="AW29" s="17">
        <f>(K29+L29*AR29+M29*AS29+N29*AR29^2+O29*AR29*AS29+P29*AS29^2+Q29*AR29^3+R29*AS29*AR29^2+S29*AR29*AS29^2+T29*AS29^3)</f>
        <v>24478.03652688914</v>
      </c>
      <c r="AX29" s="18">
        <f>(U29+V29*AR29+W29*AS29+X29*AR29^2+Y29*AR29*AS29+Z29*AS29^2+AA29*AR29^3+AB29*AS29*AR29^2+AC29*AR29*AS29^2+AD29*AS29^3)</f>
        <v>5560.911414234277</v>
      </c>
      <c r="AY29" s="19">
        <f>(AE29+AF29*AR29+AG29*AS29+AH29*AR29^2+AI29*AR29*AS29+AJ29*AS29^2+AK29*AR29^3+AL29*AS29*AR29^2+AM29*AR29*AS29^2+AN29*AS29^3)</f>
        <v>18.16710082428031</v>
      </c>
      <c r="AZ29" s="20">
        <f t="shared" si="0"/>
        <v>1.28972827799777</v>
      </c>
      <c r="BA29" s="19">
        <f t="shared" si="1"/>
        <v>4.40180299657942</v>
      </c>
    </row>
    <row r="30" spans="1:53" ht="12.75">
      <c r="A30" s="7" t="s">
        <v>117</v>
      </c>
      <c r="B30" s="7"/>
      <c r="C30" s="7" t="s">
        <v>93</v>
      </c>
      <c r="D30" s="8">
        <v>50</v>
      </c>
      <c r="E30" s="8"/>
      <c r="G30" s="10" t="s">
        <v>97</v>
      </c>
      <c r="H30" s="10">
        <v>68</v>
      </c>
      <c r="I30" s="24" t="s">
        <v>77</v>
      </c>
      <c r="J30" s="24">
        <v>0</v>
      </c>
      <c r="K30" s="11">
        <v>60849.438095635174</v>
      </c>
      <c r="L30" s="11">
        <v>1487.9777992101403</v>
      </c>
      <c r="M30" s="11">
        <v>235.50561167165546</v>
      </c>
      <c r="N30" s="11">
        <v>13.96878308822466</v>
      </c>
      <c r="O30" s="11">
        <v>0.3305986478650553</v>
      </c>
      <c r="P30" s="11">
        <v>-4.775234445372516</v>
      </c>
      <c r="Q30" s="11">
        <v>0.029155377000480227</v>
      </c>
      <c r="R30" s="11">
        <v>-0.049780674975059114</v>
      </c>
      <c r="S30" s="11">
        <v>-0.03740908683507019</v>
      </c>
      <c r="T30" s="11">
        <v>0.009123922479476305</v>
      </c>
      <c r="U30" s="11">
        <v>-999.0765892504382</v>
      </c>
      <c r="V30" s="11">
        <v>-100.16181444237938</v>
      </c>
      <c r="W30" s="11">
        <v>93.53120913421398</v>
      </c>
      <c r="X30" s="11">
        <v>-1.3468412208758826</v>
      </c>
      <c r="Y30" s="11">
        <v>1.8091558603791544</v>
      </c>
      <c r="Z30" s="11">
        <v>-0.019379432626316768</v>
      </c>
      <c r="AA30" s="11">
        <v>-0.005062547879508385</v>
      </c>
      <c r="AB30" s="11">
        <v>0.00959549631235115</v>
      </c>
      <c r="AC30" s="11">
        <v>-0.0005802112932093107</v>
      </c>
      <c r="AD30" s="11">
        <v>-0.0014716521063110545</v>
      </c>
      <c r="AE30" s="11">
        <v>20.754680159487677</v>
      </c>
      <c r="AF30" s="11">
        <v>0.35357415714442975</v>
      </c>
      <c r="AG30" s="11">
        <v>-0.3299913127665166</v>
      </c>
      <c r="AH30" s="11">
        <v>0.0033347952904292117</v>
      </c>
      <c r="AI30" s="11">
        <v>-0.004817601625484367</v>
      </c>
      <c r="AJ30" s="11">
        <v>0.00331788727041431</v>
      </c>
      <c r="AK30" s="11">
        <v>9.606670032248007E-06</v>
      </c>
      <c r="AL30" s="11">
        <v>-2.5680899114312223E-05</v>
      </c>
      <c r="AM30" s="11">
        <v>2.5595678587441573E-05</v>
      </c>
      <c r="AN30" s="11">
        <v>-9.904560736883228E-06</v>
      </c>
      <c r="AO30" s="11"/>
      <c r="AP30" s="12"/>
      <c r="AQ30" s="12"/>
      <c r="AR30" s="16">
        <v>-25</v>
      </c>
      <c r="AS30" s="16">
        <v>105</v>
      </c>
      <c r="AT30" s="16">
        <v>68</v>
      </c>
      <c r="AU30" s="29" t="s">
        <v>77</v>
      </c>
      <c r="AV30" s="29">
        <v>0</v>
      </c>
      <c r="AW30" s="17">
        <f>(K30+L30*AR30+M30*AS30+N30*AR30^2+O30*AR30*AS30+P30*AS30^2+Q30*AR30^3+R30*AS30*AR30^2+S30*AR30*AS30^2+T30*AS30^3)</f>
        <v>20744.341318517356</v>
      </c>
      <c r="AX30" s="18">
        <f>(U30+V30*AR30+W30*AS30+X30*AR30^2+Y30*AR30*AS30+Z30*AS30^2+AA30*AR30^3+AB30*AS30*AR30^2+AC30*AR30*AS30^2+AD30*AS30^3)</f>
        <v>4686.38381389151</v>
      </c>
      <c r="AY30" s="19">
        <f>(AE30+AF30*AR30+AG30*AS30+AH30*AR30^2+AI30*AR30*AS30+AJ30*AS30^2+AK30*AR30^3+AL30*AS30*AR30^2+AM30*AR30*AS30^2+AN30*AS30^3)</f>
        <v>8.220407612796532</v>
      </c>
      <c r="AZ30" s="20">
        <f t="shared" si="0"/>
        <v>1.2969684617612274</v>
      </c>
      <c r="BA30" s="19">
        <f t="shared" si="1"/>
        <v>4.426513521369377</v>
      </c>
    </row>
    <row r="31" spans="1:53" ht="12.75">
      <c r="A31" s="7" t="s">
        <v>117</v>
      </c>
      <c r="B31" s="7"/>
      <c r="C31" s="7" t="s">
        <v>93</v>
      </c>
      <c r="D31" s="8">
        <v>60</v>
      </c>
      <c r="E31" s="8"/>
      <c r="G31" s="10" t="s">
        <v>77</v>
      </c>
      <c r="H31" s="10">
        <v>68</v>
      </c>
      <c r="I31" s="24" t="s">
        <v>77</v>
      </c>
      <c r="J31" s="24">
        <v>0</v>
      </c>
      <c r="K31" s="11">
        <v>64097.29445624107</v>
      </c>
      <c r="L31" s="11">
        <v>1867.6400059397326</v>
      </c>
      <c r="M31" s="11">
        <v>474.46472836871743</v>
      </c>
      <c r="N31" s="11">
        <v>17.377322353358984</v>
      </c>
      <c r="O31" s="11">
        <v>-1.1926591157742432</v>
      </c>
      <c r="P31" s="11">
        <v>-7.274864778350487</v>
      </c>
      <c r="Q31" s="11">
        <v>0.03193744347382991</v>
      </c>
      <c r="R31" s="11">
        <v>-0.06741390374921621</v>
      </c>
      <c r="S31" s="11">
        <v>-0.03893529967228345</v>
      </c>
      <c r="T31" s="11">
        <v>0.015253895940076626</v>
      </c>
      <c r="U31" s="11">
        <v>-2672.968020470389</v>
      </c>
      <c r="V31" s="11">
        <v>-196.03122271235586</v>
      </c>
      <c r="W31" s="11">
        <v>145.23896671440372</v>
      </c>
      <c r="X31" s="11">
        <v>-2.2348513945794073</v>
      </c>
      <c r="Y31" s="11">
        <v>3.3215784257167975</v>
      </c>
      <c r="Z31" s="11">
        <v>-0.2638343629747915</v>
      </c>
      <c r="AA31" s="11">
        <v>-0.006353264056217687</v>
      </c>
      <c r="AB31" s="11">
        <v>0.016135873224468713</v>
      </c>
      <c r="AC31" s="11">
        <v>-0.005107324216540377</v>
      </c>
      <c r="AD31" s="11">
        <v>-0.00125963586275255</v>
      </c>
      <c r="AE31" s="11">
        <v>20.754680159487677</v>
      </c>
      <c r="AF31" s="11">
        <v>0.35357415714442975</v>
      </c>
      <c r="AG31" s="11">
        <v>-0.3299913127665166</v>
      </c>
      <c r="AH31" s="11">
        <v>0.0033347952904292117</v>
      </c>
      <c r="AI31" s="11">
        <v>-0.004817601625484367</v>
      </c>
      <c r="AJ31" s="11">
        <v>0.00331788727041431</v>
      </c>
      <c r="AK31" s="11">
        <v>9.606670032248007E-06</v>
      </c>
      <c r="AL31" s="11">
        <v>-2.5680899114312223E-05</v>
      </c>
      <c r="AM31" s="11">
        <v>2.5595678587441573E-05</v>
      </c>
      <c r="AN31" s="11">
        <v>-9.904560736883228E-06</v>
      </c>
      <c r="AO31" s="11"/>
      <c r="AP31" s="12"/>
      <c r="AQ31" s="12"/>
      <c r="AR31" s="16">
        <v>-25</v>
      </c>
      <c r="AS31" s="16">
        <v>105</v>
      </c>
      <c r="AT31" s="16">
        <v>68</v>
      </c>
      <c r="AU31" s="29" t="s">
        <v>77</v>
      </c>
      <c r="AV31" s="29">
        <v>0</v>
      </c>
      <c r="AW31" s="17">
        <f>(K31+L31*AR31+M31*AS31+N31*AR31^2+O31*AR31*AS31+P31*AS31^2+Q31*AR31^3+R31*AS31*AR31^2+S31*AR31*AS31^2+T31*AS31^3)</f>
        <v>24478.03652688914</v>
      </c>
      <c r="AX31" s="18">
        <f>(U31+V31*AR31+W31*AS31+X31*AR31^2+Y31*AR31*AS31+Z31*AS31^2+AA31*AR31^3+AB31*AS31*AR31^2+AC31*AR31*AS31^2+AD31*AS31^3)</f>
        <v>5560.911414234277</v>
      </c>
      <c r="AY31" s="19">
        <f>(AE31+AF31*AR31+AG31*AS31+AH31*AR31^2+AI31*AR31*AS31+AJ31*AS31^2+AK31*AR31^3+AL31*AS31*AR31^2+AM31*AR31*AS31^2+AN31*AS31^3)</f>
        <v>8.220407612796532</v>
      </c>
      <c r="AZ31" s="20">
        <f t="shared" si="0"/>
        <v>1.28972827799777</v>
      </c>
      <c r="BA31" s="19">
        <f t="shared" si="1"/>
        <v>4.40180299657942</v>
      </c>
    </row>
    <row r="32" spans="1:53" ht="12.75">
      <c r="A32" s="7" t="s">
        <v>118</v>
      </c>
      <c r="B32" s="7"/>
      <c r="C32" s="7" t="s">
        <v>93</v>
      </c>
      <c r="D32" s="8">
        <v>60</v>
      </c>
      <c r="E32" s="8"/>
      <c r="G32" s="10" t="s">
        <v>77</v>
      </c>
      <c r="H32" s="10">
        <v>68</v>
      </c>
      <c r="I32" s="24" t="s">
        <v>77</v>
      </c>
      <c r="J32" s="24">
        <v>0</v>
      </c>
      <c r="K32" s="11">
        <v>64097.29445624107</v>
      </c>
      <c r="L32" s="11">
        <v>1867.6400059397326</v>
      </c>
      <c r="M32" s="11">
        <v>474.46472836871743</v>
      </c>
      <c r="N32" s="11">
        <v>17.377322353358984</v>
      </c>
      <c r="O32" s="11">
        <v>-1.1926591157742432</v>
      </c>
      <c r="P32" s="11">
        <v>-7.274864778350487</v>
      </c>
      <c r="Q32" s="11">
        <v>0.03193744347382991</v>
      </c>
      <c r="R32" s="11">
        <v>-0.06741390374921621</v>
      </c>
      <c r="S32" s="11">
        <v>-0.03893529967228345</v>
      </c>
      <c r="T32" s="11">
        <v>0.015253895940076626</v>
      </c>
      <c r="U32" s="11">
        <v>-2672.968020470389</v>
      </c>
      <c r="V32" s="11">
        <v>-196.03122271235586</v>
      </c>
      <c r="W32" s="11">
        <v>145.23896671440372</v>
      </c>
      <c r="X32" s="11">
        <v>-2.2348513945794073</v>
      </c>
      <c r="Y32" s="11">
        <v>3.3215784257167975</v>
      </c>
      <c r="Z32" s="11">
        <v>-0.2638343629747915</v>
      </c>
      <c r="AA32" s="11">
        <v>-0.006353264056217687</v>
      </c>
      <c r="AB32" s="11">
        <v>0.016135873224468713</v>
      </c>
      <c r="AC32" s="11">
        <v>-0.005107324216540377</v>
      </c>
      <c r="AD32" s="11">
        <v>-0.00125963586275255</v>
      </c>
      <c r="AE32" s="11">
        <v>28.828250741528393</v>
      </c>
      <c r="AF32" s="11">
        <v>0.49111450427361286</v>
      </c>
      <c r="AG32" s="11">
        <v>-0.45835793343269154</v>
      </c>
      <c r="AH32" s="11">
        <v>0.004632030658406175</v>
      </c>
      <c r="AI32" s="11">
        <v>-0.006691648657797787</v>
      </c>
      <c r="AJ32" s="11">
        <v>0.004608545418605476</v>
      </c>
      <c r="AK32" s="11">
        <v>1.3343664674792483E-05</v>
      </c>
      <c r="AL32" s="11">
        <v>-3.567076886977968E-05</v>
      </c>
      <c r="AM32" s="11">
        <v>3.555239755795634E-05</v>
      </c>
      <c r="AN32" s="11">
        <v>-1.3757434863530804E-05</v>
      </c>
      <c r="AO32" s="11"/>
      <c r="AP32" s="12"/>
      <c r="AQ32" s="12"/>
      <c r="AR32" s="16">
        <v>-25</v>
      </c>
      <c r="AS32" s="16">
        <v>105</v>
      </c>
      <c r="AT32" s="16">
        <v>68</v>
      </c>
      <c r="AU32" s="29" t="s">
        <v>77</v>
      </c>
      <c r="AV32" s="29">
        <v>0</v>
      </c>
      <c r="AW32" s="17">
        <f>(K32+L32*AR32+M32*AS32+N32*AR32^2+O32*AR32*AS32+P32*AS32^2+Q32*AR32^3+R32*AS32*AR32^2+S32*AR32*AS32^2+T32*AS32^3)</f>
        <v>24478.03652688914</v>
      </c>
      <c r="AX32" s="18">
        <f>(U32+V32*AR32+W32*AS32+X32*AR32^2+Y32*AR32*AS32+Z32*AS32^2+AA32*AR32^3+AB32*AS32*AR32^2+AC32*AR32*AS32^2+AD32*AS32^3)</f>
        <v>5560.911414234277</v>
      </c>
      <c r="AY32" s="19">
        <f>(AE32+AF32*AR32+AG32*AS32+AH32*AR32^2+AI32*AR32*AS32+AJ32*AS32^2+AK32*AR32^3+AL32*AS32*AR32^2+AM32*AR32*AS32^2+AN32*AS32^3)</f>
        <v>11.418146174174398</v>
      </c>
      <c r="AZ32" s="20">
        <f t="shared" si="0"/>
        <v>1.28972827799777</v>
      </c>
      <c r="BA32" s="19">
        <f t="shared" si="1"/>
        <v>4.40180299657942</v>
      </c>
    </row>
    <row r="33" spans="1:53" ht="12.75">
      <c r="A33" s="7" t="s">
        <v>119</v>
      </c>
      <c r="B33" s="7"/>
      <c r="C33" s="7" t="s">
        <v>93</v>
      </c>
      <c r="D33" s="8">
        <v>60</v>
      </c>
      <c r="E33" s="8"/>
      <c r="G33" s="10" t="s">
        <v>77</v>
      </c>
      <c r="H33" s="10">
        <v>68</v>
      </c>
      <c r="I33" s="24" t="s">
        <v>77</v>
      </c>
      <c r="J33" s="24">
        <v>0</v>
      </c>
      <c r="K33" s="11">
        <v>112178.30859425118</v>
      </c>
      <c r="L33" s="11">
        <v>2971.5168803990696</v>
      </c>
      <c r="M33" s="11">
        <v>25.63056663489583</v>
      </c>
      <c r="N33" s="11">
        <v>25.870808013705062</v>
      </c>
      <c r="O33" s="11">
        <v>-8.32924841963831</v>
      </c>
      <c r="P33" s="11">
        <v>-5.193523275114223</v>
      </c>
      <c r="Q33" s="11">
        <v>0.04444024626760898</v>
      </c>
      <c r="R33" s="11">
        <v>-0.11208431244486958</v>
      </c>
      <c r="S33" s="11">
        <v>-0.032354606764950236</v>
      </c>
      <c r="T33" s="11">
        <v>0.010152023644278797</v>
      </c>
      <c r="U33" s="11">
        <v>4913.3918035855195</v>
      </c>
      <c r="V33" s="11">
        <v>13.381996269383048</v>
      </c>
      <c r="W33" s="11">
        <v>45.038244697586485</v>
      </c>
      <c r="X33" s="11">
        <v>-0.4436440877667507</v>
      </c>
      <c r="Y33" s="11">
        <v>0.8317434523249522</v>
      </c>
      <c r="Z33" s="11">
        <v>0.2671617751912979</v>
      </c>
      <c r="AA33" s="11">
        <v>-0.0006763957631205744</v>
      </c>
      <c r="AB33" s="11">
        <v>0.0043366215382134145</v>
      </c>
      <c r="AC33" s="11">
        <v>0.002862026091583267</v>
      </c>
      <c r="AD33" s="11">
        <v>-0.0016205616145866153</v>
      </c>
      <c r="AE33" s="11">
        <v>35.03537055047084</v>
      </c>
      <c r="AF33" s="11">
        <v>-0.030463676121512615</v>
      </c>
      <c r="AG33" s="11">
        <v>-0.4081875049972342</v>
      </c>
      <c r="AH33" s="11">
        <v>-0.0045816690982472714</v>
      </c>
      <c r="AI33" s="11">
        <v>0.0025597575902678547</v>
      </c>
      <c r="AJ33" s="11">
        <v>0.005252432656664525</v>
      </c>
      <c r="AK33" s="11">
        <v>-2.1823763302592442E-05</v>
      </c>
      <c r="AL33" s="11">
        <v>3.980483647621905E-05</v>
      </c>
      <c r="AM33" s="11">
        <v>8.482970844817456E-06</v>
      </c>
      <c r="AN33" s="11">
        <v>-1.7333089666631035E-05</v>
      </c>
      <c r="AO33" s="11"/>
      <c r="AP33" s="12"/>
      <c r="AQ33" s="12"/>
      <c r="AR33" s="16">
        <v>-25</v>
      </c>
      <c r="AS33" s="16">
        <v>105</v>
      </c>
      <c r="AT33" s="16">
        <v>68</v>
      </c>
      <c r="AU33" s="29" t="s">
        <v>77</v>
      </c>
      <c r="AV33" s="29">
        <v>0</v>
      </c>
      <c r="AW33" s="17">
        <f>(K33+L33*AR33+M33*AS33+N33*AR33^2+O33*AR33*AS33+P33*AS33^2+Q33*AR33^3+R33*AS33*AR33^2+S33*AR33*AS33^2+T33*AS33^3)</f>
        <v>33976.597091592135</v>
      </c>
      <c r="AX33" s="18">
        <f>(U33+V33*AR33+W33*AS33+X33*AR33^2+Y33*AR33*AS33+Z33*AS33^2+AA33*AR33^3+AB33*AS33*AR33^2+AC33*AR33*AS33^2+AD33*AS33^3)</f>
        <v>7423.022936039911</v>
      </c>
      <c r="AY33" s="19">
        <f>(AE33+AF33*AR33+AG33*AS33+AH33*AR33^2+AI33*AR33*AS33+AJ33*AS33^2+AK33*AR33^3+AL33*AS33*AR33^2+AM33*AR33*AS33^2+AN33*AS33^3)</f>
        <v>21.81228953858611</v>
      </c>
      <c r="AZ33" s="20">
        <f t="shared" si="0"/>
        <v>1.3411170938867445</v>
      </c>
      <c r="BA33" s="19">
        <f t="shared" si="1"/>
        <v>4.577191446712439</v>
      </c>
    </row>
    <row r="34" spans="1:53" ht="12.75">
      <c r="A34" s="7" t="s">
        <v>120</v>
      </c>
      <c r="B34" s="7"/>
      <c r="C34" s="7" t="s">
        <v>93</v>
      </c>
      <c r="D34" s="8">
        <v>50</v>
      </c>
      <c r="E34" s="8"/>
      <c r="G34" s="10" t="s">
        <v>97</v>
      </c>
      <c r="H34" s="10">
        <v>68</v>
      </c>
      <c r="I34" s="24" t="s">
        <v>77</v>
      </c>
      <c r="J34" s="24">
        <v>0</v>
      </c>
      <c r="K34" s="11">
        <v>101768.04498102408</v>
      </c>
      <c r="L34" s="11">
        <v>2446.3115416581677</v>
      </c>
      <c r="M34" s="11">
        <v>-139.72922072492418</v>
      </c>
      <c r="N34" s="11">
        <v>20.251582157670285</v>
      </c>
      <c r="O34" s="11">
        <v>-6.595785412193762</v>
      </c>
      <c r="P34" s="11">
        <v>-3.1807833025435337</v>
      </c>
      <c r="Q34" s="11">
        <v>0.03685926560431607</v>
      </c>
      <c r="R34" s="11">
        <v>-0.08160585976754181</v>
      </c>
      <c r="S34" s="11">
        <v>-0.026442749232700135</v>
      </c>
      <c r="T34" s="11">
        <v>0.0057300652763927745</v>
      </c>
      <c r="U34" s="11">
        <v>2900.249815209781</v>
      </c>
      <c r="V34" s="11">
        <v>1.3031806647210413</v>
      </c>
      <c r="W34" s="11">
        <v>66.55935160727743</v>
      </c>
      <c r="X34" s="11">
        <v>-0.3581731925629826</v>
      </c>
      <c r="Y34" s="11">
        <v>0.9407489500967127</v>
      </c>
      <c r="Z34" s="11">
        <v>0.02823788018548476</v>
      </c>
      <c r="AA34" s="11">
        <v>-0.0015154619068564333</v>
      </c>
      <c r="AB34" s="11">
        <v>0.003255955627476646</v>
      </c>
      <c r="AC34" s="11">
        <v>0.0012045871766476852</v>
      </c>
      <c r="AD34" s="11">
        <v>-0.0009511917672165912</v>
      </c>
      <c r="AE34" s="11">
        <v>16.933480208057436</v>
      </c>
      <c r="AF34" s="11">
        <v>-0.014723864727652285</v>
      </c>
      <c r="AG34" s="11">
        <v>-0.19728733929300832</v>
      </c>
      <c r="AH34" s="11">
        <v>-0.002214436490211345</v>
      </c>
      <c r="AI34" s="11">
        <v>0.0012371955487036513</v>
      </c>
      <c r="AJ34" s="11">
        <v>0.002538633473496629</v>
      </c>
      <c r="AK34" s="11">
        <v>-1.054797646331196E-05</v>
      </c>
      <c r="AL34" s="11">
        <v>1.923868365211167E-05</v>
      </c>
      <c r="AM34" s="11">
        <v>4.100034241091085E-06</v>
      </c>
      <c r="AN34" s="11">
        <v>-8.377520380198665E-06</v>
      </c>
      <c r="AO34" s="11"/>
      <c r="AP34" s="12"/>
      <c r="AQ34" s="12"/>
      <c r="AR34" s="16">
        <v>-25</v>
      </c>
      <c r="AS34" s="16">
        <v>105</v>
      </c>
      <c r="AT34" s="16">
        <v>68</v>
      </c>
      <c r="AU34" s="29" t="s">
        <v>77</v>
      </c>
      <c r="AV34" s="29">
        <v>0</v>
      </c>
      <c r="AW34" s="17">
        <f>(K34+L34*AR34+M34*AS34+N34*AR34^2+O34*AR34*AS34+P34*AS34^2+Q34*AR34^3+R34*AS34*AR34^2+S34*AR34*AS34^2+T34*AS34^3)</f>
        <v>28831.96690899774</v>
      </c>
      <c r="AX34" s="18">
        <f>(U34+V34*AR34+W34*AS34+X34*AR34^2+Y34*AR34*AS34+Z34*AS34^2+AA34*AR34^3+AB34*AS34*AR34^2+AC34*AR34*AS34^2+AD34*AS34^3)</f>
        <v>6278.614077305282</v>
      </c>
      <c r="AY34" s="19">
        <f>(AE34+AF34*AR34+AG34*AS34+AH34*AR34^2+AI34*AR34*AS34+AJ34*AS34^2+AK34*AR34^3+AL34*AS34*AR34^2+AM34*AR34*AS34^2+AN34*AS34^3)</f>
        <v>10.542430903134893</v>
      </c>
      <c r="AZ34" s="20">
        <f t="shared" si="0"/>
        <v>1.3454826495661976</v>
      </c>
      <c r="BA34" s="19">
        <f t="shared" si="1"/>
        <v>4.592090954150845</v>
      </c>
    </row>
    <row r="35" spans="1:53" ht="12.75">
      <c r="A35" s="7" t="s">
        <v>120</v>
      </c>
      <c r="B35" s="7"/>
      <c r="C35" s="7" t="s">
        <v>93</v>
      </c>
      <c r="D35" s="8">
        <v>60</v>
      </c>
      <c r="E35" s="8"/>
      <c r="G35" s="10" t="s">
        <v>77</v>
      </c>
      <c r="H35" s="10">
        <v>68</v>
      </c>
      <c r="I35" s="24" t="s">
        <v>77</v>
      </c>
      <c r="J35" s="24">
        <v>0</v>
      </c>
      <c r="K35" s="11">
        <v>112178.30859425118</v>
      </c>
      <c r="L35" s="11">
        <v>2971.5168803990696</v>
      </c>
      <c r="M35" s="11">
        <v>25.63056663489583</v>
      </c>
      <c r="N35" s="11">
        <v>25.870808013705062</v>
      </c>
      <c r="O35" s="11">
        <v>-8.32924841963831</v>
      </c>
      <c r="P35" s="11">
        <v>-5.193523275114223</v>
      </c>
      <c r="Q35" s="11">
        <v>0.04444024626760898</v>
      </c>
      <c r="R35" s="11">
        <v>-0.11208431244486958</v>
      </c>
      <c r="S35" s="11">
        <v>-0.032354606764950236</v>
      </c>
      <c r="T35" s="11">
        <v>0.010152023644278797</v>
      </c>
      <c r="U35" s="11">
        <v>4913.3918035855195</v>
      </c>
      <c r="V35" s="11">
        <v>13.381996269383048</v>
      </c>
      <c r="W35" s="11">
        <v>45.038244697586485</v>
      </c>
      <c r="X35" s="11">
        <v>-0.4436440877667507</v>
      </c>
      <c r="Y35" s="11">
        <v>0.8317434523249522</v>
      </c>
      <c r="Z35" s="11">
        <v>0.2671617751912979</v>
      </c>
      <c r="AA35" s="11">
        <v>-0.0006763957631205744</v>
      </c>
      <c r="AB35" s="11">
        <v>0.0043366215382134145</v>
      </c>
      <c r="AC35" s="11">
        <v>0.002862026091583267</v>
      </c>
      <c r="AD35" s="11">
        <v>-0.0016205616145866153</v>
      </c>
      <c r="AE35" s="11">
        <v>16.933480208057436</v>
      </c>
      <c r="AF35" s="11">
        <v>-0.014723864727652285</v>
      </c>
      <c r="AG35" s="11">
        <v>-0.19728733929300832</v>
      </c>
      <c r="AH35" s="11">
        <v>-0.002214436490211345</v>
      </c>
      <c r="AI35" s="11">
        <v>0.0012371955487036513</v>
      </c>
      <c r="AJ35" s="11">
        <v>0.002538633473496629</v>
      </c>
      <c r="AK35" s="11">
        <v>-1.054797646331196E-05</v>
      </c>
      <c r="AL35" s="11">
        <v>1.923868365211167E-05</v>
      </c>
      <c r="AM35" s="11">
        <v>4.100034241091085E-06</v>
      </c>
      <c r="AN35" s="11">
        <v>-8.377520380198665E-06</v>
      </c>
      <c r="AO35" s="11"/>
      <c r="AP35" s="12"/>
      <c r="AQ35" s="12"/>
      <c r="AR35" s="16">
        <v>-25</v>
      </c>
      <c r="AS35" s="16">
        <v>105</v>
      </c>
      <c r="AT35" s="16">
        <v>68</v>
      </c>
      <c r="AU35" s="29" t="s">
        <v>77</v>
      </c>
      <c r="AV35" s="29">
        <v>0</v>
      </c>
      <c r="AW35" s="17">
        <f>(K35+L35*AR35+M35*AS35+N35*AR35^2+O35*AR35*AS35+P35*AS35^2+Q35*AR35^3+R35*AS35*AR35^2+S35*AR35*AS35^2+T35*AS35^3)</f>
        <v>33976.597091592135</v>
      </c>
      <c r="AX35" s="18">
        <f>(U35+V35*AR35+W35*AS35+X35*AR35^2+Y35*AR35*AS35+Z35*AS35^2+AA35*AR35^3+AB35*AS35*AR35^2+AC35*AR35*AS35^2+AD35*AS35^3)</f>
        <v>7423.022936039911</v>
      </c>
      <c r="AY35" s="19">
        <f>(AE35+AF35*AR35+AG35*AS35+AH35*AR35^2+AI35*AR35*AS35+AJ35*AS35^2+AK35*AR35^3+AL35*AS35*AR35^2+AM35*AR35*AS35^2+AN35*AS35^3)</f>
        <v>10.542430903134893</v>
      </c>
      <c r="AZ35" s="20">
        <f t="shared" si="0"/>
        <v>1.3411170938867445</v>
      </c>
      <c r="BA35" s="19">
        <f t="shared" si="1"/>
        <v>4.577191446712439</v>
      </c>
    </row>
    <row r="36" spans="1:53" ht="12.75">
      <c r="A36" s="7" t="s">
        <v>121</v>
      </c>
      <c r="B36" s="7"/>
      <c r="C36" s="7" t="s">
        <v>93</v>
      </c>
      <c r="D36" s="8">
        <v>60</v>
      </c>
      <c r="E36" s="8"/>
      <c r="G36" s="10" t="s">
        <v>77</v>
      </c>
      <c r="H36" s="10">
        <v>68</v>
      </c>
      <c r="I36" s="24" t="s">
        <v>77</v>
      </c>
      <c r="J36" s="24">
        <v>0</v>
      </c>
      <c r="K36" s="11">
        <v>112178.30859425118</v>
      </c>
      <c r="L36" s="11">
        <v>2971.5168803990696</v>
      </c>
      <c r="M36" s="11">
        <v>25.63056663489583</v>
      </c>
      <c r="N36" s="11">
        <v>25.870808013705062</v>
      </c>
      <c r="O36" s="11">
        <v>-8.32924841963831</v>
      </c>
      <c r="P36" s="11">
        <v>-5.193523275114223</v>
      </c>
      <c r="Q36" s="11">
        <v>0.04444024626760898</v>
      </c>
      <c r="R36" s="11">
        <v>-0.11208431244486958</v>
      </c>
      <c r="S36" s="11">
        <v>-0.032354606764950236</v>
      </c>
      <c r="T36" s="11">
        <v>0.010152023644278797</v>
      </c>
      <c r="U36" s="11">
        <v>4913.3918035855195</v>
      </c>
      <c r="V36" s="11">
        <v>13.381996269383048</v>
      </c>
      <c r="W36" s="11">
        <v>45.038244697586485</v>
      </c>
      <c r="X36" s="11">
        <v>-0.4436440877667507</v>
      </c>
      <c r="Y36" s="11">
        <v>0.8317434523249522</v>
      </c>
      <c r="Z36" s="11">
        <v>0.2671617751912979</v>
      </c>
      <c r="AA36" s="11">
        <v>-0.0006763957631205744</v>
      </c>
      <c r="AB36" s="11">
        <v>0.0043366215382134145</v>
      </c>
      <c r="AC36" s="11">
        <v>0.002862026091583267</v>
      </c>
      <c r="AD36" s="11">
        <v>-0.0016205616145866153</v>
      </c>
      <c r="AE36" s="11">
        <v>24.553546301683276</v>
      </c>
      <c r="AF36" s="11">
        <v>-0.021349603855095798</v>
      </c>
      <c r="AG36" s="11">
        <v>-0.286066641974862</v>
      </c>
      <c r="AH36" s="11">
        <v>-0.0032109329108064495</v>
      </c>
      <c r="AI36" s="11">
        <v>0.0017939335456202943</v>
      </c>
      <c r="AJ36" s="11">
        <v>0.003681018536570111</v>
      </c>
      <c r="AK36" s="11">
        <v>-1.529456587180234E-05</v>
      </c>
      <c r="AL36" s="11">
        <v>2.7896091295561922E-05</v>
      </c>
      <c r="AM36" s="11">
        <v>5.945049649582074E-06</v>
      </c>
      <c r="AN36" s="11">
        <v>-1.2147404551288062E-05</v>
      </c>
      <c r="AO36" s="11"/>
      <c r="AP36" s="12"/>
      <c r="AQ36" s="12"/>
      <c r="AR36" s="16">
        <v>-25</v>
      </c>
      <c r="AS36" s="16">
        <v>105</v>
      </c>
      <c r="AT36" s="16">
        <v>68</v>
      </c>
      <c r="AU36" s="29" t="s">
        <v>77</v>
      </c>
      <c r="AV36" s="29">
        <v>0</v>
      </c>
      <c r="AW36" s="17">
        <f>(K36+L36*AR36+M36*AS36+N36*AR36^2+O36*AR36*AS36+P36*AS36^2+Q36*AR36^3+R36*AS36*AR36^2+S36*AR36*AS36^2+T36*AS36^3)</f>
        <v>33976.597091592135</v>
      </c>
      <c r="AX36" s="18">
        <f>(U36+V36*AR36+W36*AS36+X36*AR36^2+Y36*AR36*AS36+Z36*AS36^2+AA36*AR36^3+AB36*AS36*AR36^2+AC36*AR36*AS36^2+AD36*AS36^3)</f>
        <v>7423.022936039911</v>
      </c>
      <c r="AY36" s="19">
        <f>(AE36+AF36*AR36+AG36*AS36+AH36*AR36^2+AI36*AR36*AS36+AJ36*AS36^2+AK36*AR36^3+AL36*AS36*AR36^2+AM36*AR36*AS36^2+AN36*AS36^3)</f>
        <v>15.286524809545597</v>
      </c>
      <c r="AZ36" s="20">
        <f t="shared" si="0"/>
        <v>1.3411170938867445</v>
      </c>
      <c r="BA36" s="19">
        <f t="shared" si="1"/>
        <v>4.577191446712439</v>
      </c>
    </row>
    <row r="37" spans="1:53" ht="12.75">
      <c r="A37" s="7" t="s">
        <v>122</v>
      </c>
      <c r="B37" s="7"/>
      <c r="C37" s="7" t="s">
        <v>93</v>
      </c>
      <c r="D37" s="8">
        <v>50</v>
      </c>
      <c r="E37" s="8"/>
      <c r="G37" s="10" t="s">
        <v>77</v>
      </c>
      <c r="H37" s="10">
        <v>68</v>
      </c>
      <c r="I37" s="24" t="s">
        <v>77</v>
      </c>
      <c r="J37" s="24">
        <v>0</v>
      </c>
      <c r="K37" s="11">
        <v>121698.87619127035</v>
      </c>
      <c r="L37" s="11">
        <v>2975.9555984202807</v>
      </c>
      <c r="M37" s="11">
        <v>471.0112233433109</v>
      </c>
      <c r="N37" s="11">
        <v>27.93756617644932</v>
      </c>
      <c r="O37" s="11">
        <v>0.6611972957301105</v>
      </c>
      <c r="P37" s="11">
        <v>-9.550468890745032</v>
      </c>
      <c r="Q37" s="11">
        <v>0.05831075400096045</v>
      </c>
      <c r="R37" s="11">
        <v>-0.09956134995011823</v>
      </c>
      <c r="S37" s="11">
        <v>-0.07481817367014038</v>
      </c>
      <c r="T37" s="11">
        <v>0.01824784495895261</v>
      </c>
      <c r="U37" s="11">
        <v>-1998.1531785008765</v>
      </c>
      <c r="V37" s="11">
        <v>-200.32362888475876</v>
      </c>
      <c r="W37" s="11">
        <v>187.06241826842796</v>
      </c>
      <c r="X37" s="11">
        <v>-2.6936824417517653</v>
      </c>
      <c r="Y37" s="11">
        <v>3.618311720758309</v>
      </c>
      <c r="Z37" s="11">
        <v>-0.038758865252633536</v>
      </c>
      <c r="AA37" s="11">
        <v>-0.01012509575901677</v>
      </c>
      <c r="AB37" s="11">
        <v>0.0191909926247023</v>
      </c>
      <c r="AC37" s="11">
        <v>-0.0011604225864186215</v>
      </c>
      <c r="AD37" s="11">
        <v>-0.002943304212622109</v>
      </c>
      <c r="AE37" s="11">
        <v>41.509360318975354</v>
      </c>
      <c r="AF37" s="11">
        <v>0.7071483142888595</v>
      </c>
      <c r="AG37" s="11">
        <v>-0.6599826255330332</v>
      </c>
      <c r="AH37" s="11">
        <v>0.006669590580858423</v>
      </c>
      <c r="AI37" s="11">
        <v>-0.009635203250968734</v>
      </c>
      <c r="AJ37" s="11">
        <v>0.00663577454082862</v>
      </c>
      <c r="AK37" s="11">
        <v>1.9213340064496013E-05</v>
      </c>
      <c r="AL37" s="11">
        <v>-5.1361798228624446E-05</v>
      </c>
      <c r="AM37" s="11">
        <v>5.119135717488315E-05</v>
      </c>
      <c r="AN37" s="11">
        <v>-1.9809121473766456E-05</v>
      </c>
      <c r="AO37" s="11"/>
      <c r="AP37" s="12"/>
      <c r="AQ37" s="12"/>
      <c r="AR37" s="16">
        <v>-25</v>
      </c>
      <c r="AS37" s="16">
        <v>105</v>
      </c>
      <c r="AT37" s="16">
        <v>68</v>
      </c>
      <c r="AU37" s="29" t="s">
        <v>77</v>
      </c>
      <c r="AV37" s="29">
        <v>0</v>
      </c>
      <c r="AW37" s="17">
        <f>(K37+L37*AR37+M37*AS37+N37*AR37^2+O37*AR37*AS37+P37*AS37^2+Q37*AR37^3+R37*AS37*AR37^2+S37*AR37*AS37^2+T37*AS37^3)</f>
        <v>41488.68263703471</v>
      </c>
      <c r="AX37" s="18">
        <f>(U37+V37*AR37+W37*AS37+X37*AR37^2+Y37*AR37*AS37+Z37*AS37^2+AA37*AR37^3+AB37*AS37*AR37^2+AC37*AR37*AS37^2+AD37*AS37^3)</f>
        <v>9372.76762778302</v>
      </c>
      <c r="AY37" s="19">
        <f>(AE37+AF37*AR37+AG37*AS37+AH37*AR37^2+AI37*AR37*AS37+AJ37*AS37^2+AK37*AR37^3+AL37*AS37*AR37^2+AM37*AR37*AS37^2+AN37*AS37^3)</f>
        <v>16.440815225593063</v>
      </c>
      <c r="AZ37" s="20">
        <f t="shared" si="0"/>
        <v>1.2969684617612274</v>
      </c>
      <c r="BA37" s="19">
        <f t="shared" si="1"/>
        <v>4.426513521369377</v>
      </c>
    </row>
    <row r="38" spans="1:53" ht="12.75">
      <c r="A38" s="7" t="s">
        <v>122</v>
      </c>
      <c r="B38" s="7"/>
      <c r="C38" s="7" t="s">
        <v>93</v>
      </c>
      <c r="D38" s="8">
        <v>60</v>
      </c>
      <c r="E38" s="8"/>
      <c r="G38" s="10" t="s">
        <v>77</v>
      </c>
      <c r="H38" s="10">
        <v>68</v>
      </c>
      <c r="I38" s="24" t="s">
        <v>77</v>
      </c>
      <c r="J38" s="24">
        <v>0</v>
      </c>
      <c r="K38" s="11">
        <v>128194.58891248214</v>
      </c>
      <c r="L38" s="11">
        <v>3735.2800118794653</v>
      </c>
      <c r="M38" s="11">
        <v>948.9294567374349</v>
      </c>
      <c r="N38" s="11">
        <v>34.75464470671797</v>
      </c>
      <c r="O38" s="11">
        <v>-2.3853182315484864</v>
      </c>
      <c r="P38" s="11">
        <v>-14.549729556700974</v>
      </c>
      <c r="Q38" s="11">
        <v>0.06387488694765982</v>
      </c>
      <c r="R38" s="11">
        <v>-0.13482780749843243</v>
      </c>
      <c r="S38" s="11">
        <v>-0.0778705993445669</v>
      </c>
      <c r="T38" s="11">
        <v>0.030507791880153252</v>
      </c>
      <c r="U38" s="11">
        <v>-5345.936040940778</v>
      </c>
      <c r="V38" s="11">
        <v>-392.0624454247117</v>
      </c>
      <c r="W38" s="11">
        <v>290.47793342880743</v>
      </c>
      <c r="X38" s="11">
        <v>-4.469702789158815</v>
      </c>
      <c r="Y38" s="11">
        <v>6.643156851433595</v>
      </c>
      <c r="Z38" s="11">
        <v>-0.527668725949583</v>
      </c>
      <c r="AA38" s="11">
        <v>-0.012706528112435373</v>
      </c>
      <c r="AB38" s="11">
        <v>0.032271746448937426</v>
      </c>
      <c r="AC38" s="11">
        <v>-0.010214648433080753</v>
      </c>
      <c r="AD38" s="11">
        <v>-0.0025192717255051</v>
      </c>
      <c r="AE38" s="11">
        <v>41.509360318975354</v>
      </c>
      <c r="AF38" s="11">
        <v>0.7071483142888595</v>
      </c>
      <c r="AG38" s="11">
        <v>-0.6599826255330332</v>
      </c>
      <c r="AH38" s="11">
        <v>0.006669590580858423</v>
      </c>
      <c r="AI38" s="11">
        <v>-0.009635203250968734</v>
      </c>
      <c r="AJ38" s="11">
        <v>0.00663577454082862</v>
      </c>
      <c r="AK38" s="11">
        <v>1.9213340064496013E-05</v>
      </c>
      <c r="AL38" s="11">
        <v>-5.1361798228624446E-05</v>
      </c>
      <c r="AM38" s="11">
        <v>5.119135717488315E-05</v>
      </c>
      <c r="AN38" s="11">
        <v>-1.9809121473766456E-05</v>
      </c>
      <c r="AO38" s="11"/>
      <c r="AP38" s="12"/>
      <c r="AQ38" s="12"/>
      <c r="AR38" s="16">
        <v>-25</v>
      </c>
      <c r="AS38" s="16">
        <v>105</v>
      </c>
      <c r="AT38" s="16">
        <v>68</v>
      </c>
      <c r="AU38" s="29" t="s">
        <v>77</v>
      </c>
      <c r="AV38" s="29">
        <v>0</v>
      </c>
      <c r="AW38" s="17">
        <f>(K38+L38*AR38+M38*AS38+N38*AR38^2+O38*AR38*AS38+P38*AS38^2+Q38*AR38^3+R38*AS38*AR38^2+S38*AR38*AS38^2+T38*AS38^3)</f>
        <v>48956.07305377828</v>
      </c>
      <c r="AX38" s="18">
        <f>(U38+V38*AR38+W38*AS38+X38*AR38^2+Y38*AR38*AS38+Z38*AS38^2+AA38*AR38^3+AB38*AS38*AR38^2+AC38*AR38*AS38^2+AD38*AS38^3)</f>
        <v>11121.822828468554</v>
      </c>
      <c r="AY38" s="19">
        <f>(AE38+AF38*AR38+AG38*AS38+AH38*AR38^2+AI38*AR38*AS38+AJ38*AS38^2+AK38*AR38^3+AL38*AS38*AR38^2+AM38*AR38*AS38^2+AN38*AS38^3)</f>
        <v>16.440815225593063</v>
      </c>
      <c r="AZ38" s="20">
        <f t="shared" si="0"/>
        <v>1.28972827799777</v>
      </c>
      <c r="BA38" s="19">
        <f t="shared" si="1"/>
        <v>4.40180299657942</v>
      </c>
    </row>
    <row r="39" spans="1:53" ht="12.75">
      <c r="A39" s="7" t="s">
        <v>123</v>
      </c>
      <c r="B39" s="7"/>
      <c r="C39" s="7" t="s">
        <v>93</v>
      </c>
      <c r="D39" s="8">
        <v>50</v>
      </c>
      <c r="E39" s="8"/>
      <c r="G39" s="10" t="s">
        <v>77</v>
      </c>
      <c r="H39" s="10">
        <v>68</v>
      </c>
      <c r="I39" s="24" t="s">
        <v>77</v>
      </c>
      <c r="J39" s="24">
        <v>0</v>
      </c>
      <c r="K39" s="11">
        <v>203536.08996204817</v>
      </c>
      <c r="L39" s="11">
        <v>4892.623083316335</v>
      </c>
      <c r="M39" s="11">
        <v>-279.45844144984835</v>
      </c>
      <c r="N39" s="11">
        <v>40.50316431534057</v>
      </c>
      <c r="O39" s="11">
        <v>-13.191570824387524</v>
      </c>
      <c r="P39" s="11">
        <v>-6.361566605087067</v>
      </c>
      <c r="Q39" s="11">
        <v>0.07371853120863214</v>
      </c>
      <c r="R39" s="11">
        <v>-0.16321171953508362</v>
      </c>
      <c r="S39" s="11">
        <v>-0.05288549846540027</v>
      </c>
      <c r="T39" s="11">
        <v>0.011460130552785549</v>
      </c>
      <c r="U39" s="11">
        <v>5800.499630419562</v>
      </c>
      <c r="V39" s="11">
        <v>2.6063613294420827</v>
      </c>
      <c r="W39" s="11">
        <v>133.11870321455487</v>
      </c>
      <c r="X39" s="11">
        <v>-0.7163463851259652</v>
      </c>
      <c r="Y39" s="11">
        <v>1.8814979001934253</v>
      </c>
      <c r="Z39" s="11">
        <v>0.05647576037096952</v>
      </c>
      <c r="AA39" s="11">
        <v>-0.0030309238137128667</v>
      </c>
      <c r="AB39" s="11">
        <v>0.006511911254953292</v>
      </c>
      <c r="AC39" s="11">
        <v>0.0024091743532953704</v>
      </c>
      <c r="AD39" s="11">
        <v>-0.0019023835344331825</v>
      </c>
      <c r="AE39" s="11">
        <v>33.86696041611487</v>
      </c>
      <c r="AF39" s="11">
        <v>-0.02944772945530457</v>
      </c>
      <c r="AG39" s="11">
        <v>-0.39457467858601664</v>
      </c>
      <c r="AH39" s="11">
        <v>-0.00442887298042269</v>
      </c>
      <c r="AI39" s="11">
        <v>0.0024743910974073025</v>
      </c>
      <c r="AJ39" s="11">
        <v>0.005077266946993258</v>
      </c>
      <c r="AK39" s="11">
        <v>-2.109595292662392E-05</v>
      </c>
      <c r="AL39" s="11">
        <v>3.847736730422334E-05</v>
      </c>
      <c r="AM39" s="11">
        <v>8.20006848218217E-06</v>
      </c>
      <c r="AN39" s="11">
        <v>-1.675504076039733E-05</v>
      </c>
      <c r="AO39" s="11"/>
      <c r="AP39" s="12"/>
      <c r="AQ39" s="12"/>
      <c r="AR39" s="16">
        <v>-25</v>
      </c>
      <c r="AS39" s="16">
        <v>105</v>
      </c>
      <c r="AT39" s="16">
        <v>68</v>
      </c>
      <c r="AU39" s="29" t="s">
        <v>77</v>
      </c>
      <c r="AV39" s="29">
        <v>0</v>
      </c>
      <c r="AW39" s="17">
        <f>(K39+L39*AR39+M39*AS39+N39*AR39^2+O39*AR39*AS39+P39*AS39^2+Q39*AR39^3+R39*AS39*AR39^2+S39*AR39*AS39^2+T39*AS39^3)</f>
        <v>57663.93381799548</v>
      </c>
      <c r="AX39" s="18">
        <f>(U39+V39*AR39+W39*AS39+X39*AR39^2+Y39*AR39*AS39+Z39*AS39^2+AA39*AR39^3+AB39*AS39*AR39^2+AC39*AR39*AS39^2+AD39*AS39^3)</f>
        <v>12557.228154610564</v>
      </c>
      <c r="AY39" s="19">
        <f>(AE39+AF39*AR39+AG39*AS39+AH39*AR39^2+AI39*AR39*AS39+AJ39*AS39^2+AK39*AR39^3+AL39*AS39*AR39^2+AM39*AR39*AS39^2+AN39*AS39^3)</f>
        <v>21.084861806269785</v>
      </c>
      <c r="AZ39" s="20">
        <f t="shared" si="0"/>
        <v>1.3454826495661976</v>
      </c>
      <c r="BA39" s="19">
        <f t="shared" si="1"/>
        <v>4.592090954150845</v>
      </c>
    </row>
    <row r="40" spans="1:53" ht="12.75">
      <c r="A40" s="7" t="s">
        <v>123</v>
      </c>
      <c r="B40" s="7"/>
      <c r="C40" s="7" t="s">
        <v>93</v>
      </c>
      <c r="D40" s="8">
        <v>60</v>
      </c>
      <c r="E40" s="8"/>
      <c r="G40" s="10" t="s">
        <v>77</v>
      </c>
      <c r="H40" s="10">
        <v>68</v>
      </c>
      <c r="I40" s="24" t="s">
        <v>77</v>
      </c>
      <c r="J40" s="24">
        <v>0</v>
      </c>
      <c r="K40" s="11">
        <v>224356.61718850237</v>
      </c>
      <c r="L40" s="11">
        <v>5943.033760798139</v>
      </c>
      <c r="M40" s="11">
        <v>51.26113326979166</v>
      </c>
      <c r="N40" s="11">
        <v>51.741616027410124</v>
      </c>
      <c r="O40" s="11">
        <v>-16.65849683927662</v>
      </c>
      <c r="P40" s="11">
        <v>-10.387046550228446</v>
      </c>
      <c r="Q40" s="11">
        <v>0.08888049253521796</v>
      </c>
      <c r="R40" s="11">
        <v>-0.22416862488973915</v>
      </c>
      <c r="S40" s="11">
        <v>-0.06470921352990047</v>
      </c>
      <c r="T40" s="11">
        <v>0.020304047288557593</v>
      </c>
      <c r="U40" s="11">
        <v>9826.783607171039</v>
      </c>
      <c r="V40" s="11">
        <v>26.763992538766097</v>
      </c>
      <c r="W40" s="11">
        <v>90.07648939517297</v>
      </c>
      <c r="X40" s="11">
        <v>-0.8872881755335014</v>
      </c>
      <c r="Y40" s="11">
        <v>1.6634869046499043</v>
      </c>
      <c r="Z40" s="11">
        <v>0.5343235503825958</v>
      </c>
      <c r="AA40" s="11">
        <v>-0.0013527915262411489</v>
      </c>
      <c r="AB40" s="11">
        <v>0.008673243076426829</v>
      </c>
      <c r="AC40" s="11">
        <v>0.005724052183166534</v>
      </c>
      <c r="AD40" s="11">
        <v>-0.0032411232291732306</v>
      </c>
      <c r="AE40" s="11">
        <v>33.86696041611487</v>
      </c>
      <c r="AF40" s="11">
        <v>-0.02944772945530457</v>
      </c>
      <c r="AG40" s="11">
        <v>-0.39457467858601664</v>
      </c>
      <c r="AH40" s="11">
        <v>-0.00442887298042269</v>
      </c>
      <c r="AI40" s="11">
        <v>0.0024743910974073025</v>
      </c>
      <c r="AJ40" s="11">
        <v>0.005077266946993258</v>
      </c>
      <c r="AK40" s="11">
        <v>-2.109595292662392E-05</v>
      </c>
      <c r="AL40" s="11">
        <v>3.847736730422334E-05</v>
      </c>
      <c r="AM40" s="11">
        <v>8.20006848218217E-06</v>
      </c>
      <c r="AN40" s="11">
        <v>-1.675504076039733E-05</v>
      </c>
      <c r="AO40" s="11"/>
      <c r="AP40" s="12"/>
      <c r="AQ40" s="12"/>
      <c r="AR40" s="16">
        <v>-25</v>
      </c>
      <c r="AS40" s="16">
        <v>105</v>
      </c>
      <c r="AT40" s="16">
        <v>68</v>
      </c>
      <c r="AU40" s="29" t="s">
        <v>77</v>
      </c>
      <c r="AV40" s="29">
        <v>0</v>
      </c>
      <c r="AW40" s="17">
        <f>(K40+L40*AR40+M40*AS40+N40*AR40^2+O40*AR40*AS40+P40*AS40^2+Q40*AR40^3+R40*AS40*AR40^2+S40*AR40*AS40^2+T40*AS40^3)</f>
        <v>67953.19418318427</v>
      </c>
      <c r="AX40" s="18">
        <f>(U40+V40*AR40+W40*AS40+X40*AR40^2+Y40*AR40*AS40+Z40*AS40^2+AA40*AR40^3+AB40*AS40*AR40^2+AC40*AR40*AS40^2+AD40*AS40^3)</f>
        <v>14846.045872079821</v>
      </c>
      <c r="AY40" s="19">
        <f>(AE40+AF40*AR40+AG40*AS40+AH40*AR40^2+AI40*AR40*AS40+AJ40*AS40^2+AK40*AR40^3+AL40*AS40*AR40^2+AM40*AR40*AS40^2+AN40*AS40^3)</f>
        <v>21.084861806269785</v>
      </c>
      <c r="AZ40" s="20">
        <f t="shared" si="0"/>
        <v>1.3411170938867445</v>
      </c>
      <c r="BA40" s="19">
        <f t="shared" si="1"/>
        <v>4.577191446712439</v>
      </c>
    </row>
    <row r="41" spans="1:53" ht="12.75">
      <c r="A41" s="7"/>
      <c r="B41" s="7"/>
      <c r="C41" s="7"/>
      <c r="D41" s="8"/>
      <c r="E41" s="8"/>
      <c r="G41" s="10"/>
      <c r="H41" s="10"/>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2"/>
      <c r="AQ41" s="12"/>
      <c r="AR41" s="16"/>
      <c r="AS41" s="16"/>
      <c r="AT41" s="16"/>
      <c r="AU41" s="27"/>
      <c r="AV41" s="27"/>
      <c r="AW41" s="17"/>
      <c r="AX41" s="18"/>
      <c r="AY41" s="19"/>
      <c r="AZ41" s="20"/>
      <c r="BA41" s="19"/>
    </row>
    <row r="42" spans="1:53" ht="12.75">
      <c r="A42" s="7"/>
      <c r="B42" s="7"/>
      <c r="C42" s="7"/>
      <c r="D42" s="8"/>
      <c r="E42" s="8"/>
      <c r="G42" s="10"/>
      <c r="H42" s="10"/>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2"/>
      <c r="AQ42" s="12"/>
      <c r="AR42" s="16"/>
      <c r="AS42" s="16"/>
      <c r="AT42" s="16"/>
      <c r="AU42" s="27"/>
      <c r="AV42" s="27"/>
      <c r="AW42" s="17"/>
      <c r="AX42" s="18"/>
      <c r="AY42" s="19"/>
      <c r="AZ42" s="20"/>
      <c r="BA42" s="19"/>
    </row>
    <row r="43" spans="1:53" ht="12.75">
      <c r="A43" s="7"/>
      <c r="B43" s="7"/>
      <c r="C43" s="7"/>
      <c r="D43" s="8"/>
      <c r="E43" s="8"/>
      <c r="G43" s="10"/>
      <c r="H43" s="10"/>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2"/>
      <c r="AQ43" s="12"/>
      <c r="AR43" s="16"/>
      <c r="AS43" s="16"/>
      <c r="AT43" s="16"/>
      <c r="AU43" s="27"/>
      <c r="AV43" s="27"/>
      <c r="AW43" s="17"/>
      <c r="AX43" s="18"/>
      <c r="AY43" s="19"/>
      <c r="AZ43" s="20"/>
      <c r="BA43" s="19"/>
    </row>
    <row r="44" spans="1:53" ht="12.75">
      <c r="A44" s="7"/>
      <c r="B44" s="7"/>
      <c r="C44" s="7"/>
      <c r="D44" s="8"/>
      <c r="E44" s="8"/>
      <c r="G44" s="10"/>
      <c r="H44" s="10"/>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2"/>
      <c r="AQ44" s="12"/>
      <c r="AR44" s="16"/>
      <c r="AS44" s="16"/>
      <c r="AT44" s="16"/>
      <c r="AU44" s="27"/>
      <c r="AV44" s="27"/>
      <c r="AW44" s="17"/>
      <c r="AX44" s="18"/>
      <c r="AY44" s="19"/>
      <c r="AZ44" s="20"/>
      <c r="BA44" s="19"/>
    </row>
    <row r="45" spans="1:53" ht="12.75">
      <c r="A45" s="7"/>
      <c r="B45" s="7"/>
      <c r="C45" s="7"/>
      <c r="D45" s="8"/>
      <c r="E45" s="8"/>
      <c r="G45" s="10"/>
      <c r="H45" s="10"/>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2"/>
      <c r="AQ45" s="12"/>
      <c r="AR45" s="16"/>
      <c r="AS45" s="16"/>
      <c r="AT45" s="16"/>
      <c r="AU45" s="27"/>
      <c r="AV45" s="27"/>
      <c r="AW45" s="17"/>
      <c r="AX45" s="18"/>
      <c r="AY45" s="19"/>
      <c r="AZ45" s="20"/>
      <c r="BA45" s="19"/>
    </row>
    <row r="46" spans="1:53" ht="12.75">
      <c r="A46" s="7"/>
      <c r="B46" s="7"/>
      <c r="C46" s="7"/>
      <c r="D46" s="8"/>
      <c r="E46" s="8"/>
      <c r="G46" s="10"/>
      <c r="H46" s="10"/>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2"/>
      <c r="AQ46" s="12"/>
      <c r="AR46" s="16"/>
      <c r="AS46" s="16"/>
      <c r="AT46" s="16"/>
      <c r="AU46" s="27"/>
      <c r="AV46" s="27"/>
      <c r="AW46" s="17"/>
      <c r="AX46" s="18"/>
      <c r="AY46" s="19"/>
      <c r="AZ46" s="20"/>
      <c r="BA46" s="19"/>
    </row>
    <row r="47" spans="1:53" ht="12.75">
      <c r="A47" s="7"/>
      <c r="B47" s="7"/>
      <c r="C47" s="7"/>
      <c r="D47" s="8"/>
      <c r="E47" s="8"/>
      <c r="G47" s="10"/>
      <c r="H47" s="10"/>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2"/>
      <c r="AQ47" s="12"/>
      <c r="AR47" s="16"/>
      <c r="AS47" s="16"/>
      <c r="AT47" s="16"/>
      <c r="AU47" s="27"/>
      <c r="AV47" s="27"/>
      <c r="AW47" s="17"/>
      <c r="AX47" s="18"/>
      <c r="AY47" s="19"/>
      <c r="AZ47" s="20"/>
      <c r="BA47" s="19"/>
    </row>
    <row r="48" spans="1:53" ht="12.75">
      <c r="A48" s="7"/>
      <c r="B48" s="7"/>
      <c r="C48" s="7"/>
      <c r="D48" s="8"/>
      <c r="E48" s="8"/>
      <c r="G48" s="10"/>
      <c r="H48" s="10"/>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2"/>
      <c r="AQ48" s="12"/>
      <c r="AR48" s="16"/>
      <c r="AS48" s="16"/>
      <c r="AT48" s="16"/>
      <c r="AU48" s="27"/>
      <c r="AV48" s="27"/>
      <c r="AW48" s="17"/>
      <c r="AX48" s="18"/>
      <c r="AY48" s="19"/>
      <c r="AZ48" s="20"/>
      <c r="BA48" s="19"/>
    </row>
    <row r="49" spans="1:53" ht="12.75">
      <c r="A49" s="7"/>
      <c r="B49" s="7"/>
      <c r="C49" s="7"/>
      <c r="D49" s="8"/>
      <c r="E49" s="8"/>
      <c r="G49" s="10"/>
      <c r="H49" s="10"/>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2"/>
      <c r="AQ49" s="12"/>
      <c r="AR49" s="16"/>
      <c r="AS49" s="16"/>
      <c r="AT49" s="16"/>
      <c r="AU49" s="27"/>
      <c r="AV49" s="27"/>
      <c r="AW49" s="17"/>
      <c r="AX49" s="18"/>
      <c r="AY49" s="19"/>
      <c r="AZ49" s="20"/>
      <c r="BA49" s="19"/>
    </row>
    <row r="50" spans="1:53" ht="12.75">
      <c r="A50" s="7"/>
      <c r="B50" s="7"/>
      <c r="C50" s="7"/>
      <c r="D50" s="8"/>
      <c r="E50" s="8"/>
      <c r="G50" s="10"/>
      <c r="H50" s="10"/>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2"/>
      <c r="AQ50" s="12"/>
      <c r="AR50" s="16"/>
      <c r="AS50" s="16"/>
      <c r="AT50" s="16"/>
      <c r="AU50" s="27"/>
      <c r="AV50" s="27"/>
      <c r="AW50" s="17"/>
      <c r="AX50" s="18"/>
      <c r="AY50" s="19"/>
      <c r="AZ50" s="20"/>
      <c r="BA50" s="19"/>
    </row>
    <row r="51" spans="1:53" ht="12.75">
      <c r="A51" s="7"/>
      <c r="B51" s="7"/>
      <c r="C51" s="7"/>
      <c r="D51" s="8"/>
      <c r="E51" s="8"/>
      <c r="G51" s="10"/>
      <c r="H51" s="10"/>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2"/>
      <c r="AQ51" s="12"/>
      <c r="AR51" s="16"/>
      <c r="AS51" s="16"/>
      <c r="AT51" s="16"/>
      <c r="AU51" s="27"/>
      <c r="AV51" s="27"/>
      <c r="AW51" s="17"/>
      <c r="AX51" s="18"/>
      <c r="AY51" s="19"/>
      <c r="AZ51" s="20"/>
      <c r="BA51" s="19"/>
    </row>
    <row r="52" spans="1:53" ht="12.75">
      <c r="A52" s="7"/>
      <c r="B52" s="7"/>
      <c r="C52" s="7"/>
      <c r="D52" s="8"/>
      <c r="E52" s="8"/>
      <c r="G52" s="10"/>
      <c r="H52" s="10"/>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2"/>
      <c r="AQ52" s="12"/>
      <c r="AR52" s="16"/>
      <c r="AS52" s="16"/>
      <c r="AT52" s="16"/>
      <c r="AU52" s="27"/>
      <c r="AV52" s="27"/>
      <c r="AW52" s="17"/>
      <c r="AX52" s="18"/>
      <c r="AY52" s="19"/>
      <c r="AZ52" s="20"/>
      <c r="BA52" s="19"/>
    </row>
    <row r="53" spans="1:53" ht="12.75">
      <c r="A53" s="7"/>
      <c r="B53" s="7"/>
      <c r="C53" s="7"/>
      <c r="D53" s="8"/>
      <c r="E53" s="8"/>
      <c r="G53" s="10"/>
      <c r="H53" s="10"/>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2"/>
      <c r="AQ53" s="12"/>
      <c r="AR53" s="16"/>
      <c r="AS53" s="16"/>
      <c r="AT53" s="16"/>
      <c r="AU53" s="27"/>
      <c r="AV53" s="27"/>
      <c r="AW53" s="17"/>
      <c r="AX53" s="18"/>
      <c r="AY53" s="19"/>
      <c r="AZ53" s="20"/>
      <c r="BA53" s="19"/>
    </row>
    <row r="54" spans="1:53" ht="12.75">
      <c r="A54" s="7"/>
      <c r="B54" s="7"/>
      <c r="C54" s="7"/>
      <c r="D54" s="8"/>
      <c r="E54" s="8"/>
      <c r="G54" s="10"/>
      <c r="H54" s="10"/>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2"/>
      <c r="AQ54" s="12"/>
      <c r="AR54" s="16"/>
      <c r="AS54" s="16"/>
      <c r="AT54" s="16"/>
      <c r="AU54" s="27"/>
      <c r="AV54" s="27"/>
      <c r="AW54" s="17"/>
      <c r="AX54" s="18"/>
      <c r="AY54" s="19"/>
      <c r="AZ54" s="20"/>
      <c r="BA54" s="19"/>
    </row>
    <row r="55" spans="1:53" ht="12.75">
      <c r="A55" s="7"/>
      <c r="B55" s="7"/>
      <c r="C55" s="7"/>
      <c r="D55" s="8"/>
      <c r="E55" s="8"/>
      <c r="G55" s="10"/>
      <c r="H55" s="10"/>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2"/>
      <c r="AQ55" s="12"/>
      <c r="AR55" s="16"/>
      <c r="AS55" s="16"/>
      <c r="AT55" s="16"/>
      <c r="AU55" s="27"/>
      <c r="AV55" s="27"/>
      <c r="AW55" s="17"/>
      <c r="AX55" s="18"/>
      <c r="AY55" s="19"/>
      <c r="AZ55" s="20"/>
      <c r="BA55" s="19"/>
    </row>
    <row r="56" spans="1:53" ht="12.75">
      <c r="A56" s="7"/>
      <c r="B56" s="7"/>
      <c r="C56" s="7"/>
      <c r="D56" s="8"/>
      <c r="E56" s="8"/>
      <c r="G56" s="10"/>
      <c r="H56" s="10"/>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2"/>
      <c r="AQ56" s="12"/>
      <c r="AR56" s="16"/>
      <c r="AS56" s="16"/>
      <c r="AT56" s="16"/>
      <c r="AU56" s="27"/>
      <c r="AV56" s="27"/>
      <c r="AW56" s="17"/>
      <c r="AX56" s="18"/>
      <c r="AY56" s="19"/>
      <c r="AZ56" s="20"/>
      <c r="BA56" s="19"/>
    </row>
    <row r="57" spans="1:53" ht="12.75">
      <c r="A57" s="7"/>
      <c r="B57" s="7"/>
      <c r="C57" s="7"/>
      <c r="D57" s="8"/>
      <c r="E57" s="8"/>
      <c r="G57" s="10"/>
      <c r="H57" s="10"/>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2"/>
      <c r="AQ57" s="12"/>
      <c r="AR57" s="16"/>
      <c r="AS57" s="16"/>
      <c r="AT57" s="16"/>
      <c r="AU57" s="27"/>
      <c r="AV57" s="27"/>
      <c r="AW57" s="17"/>
      <c r="AX57" s="18"/>
      <c r="AY57" s="19"/>
      <c r="AZ57" s="20"/>
      <c r="BA57" s="19"/>
    </row>
    <row r="58" spans="1:53" ht="12.75">
      <c r="A58" s="7"/>
      <c r="B58" s="7"/>
      <c r="C58" s="7"/>
      <c r="D58" s="8"/>
      <c r="E58" s="8"/>
      <c r="G58" s="10"/>
      <c r="H58" s="10"/>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2"/>
      <c r="AQ58" s="12"/>
      <c r="AR58" s="16"/>
      <c r="AS58" s="16"/>
      <c r="AT58" s="16"/>
      <c r="AU58" s="27"/>
      <c r="AV58" s="27"/>
      <c r="AW58" s="17"/>
      <c r="AX58" s="18"/>
      <c r="AY58" s="19"/>
      <c r="AZ58" s="20"/>
      <c r="BA58" s="19"/>
    </row>
    <row r="59" spans="1:53" ht="12.75">
      <c r="A59" s="7"/>
      <c r="B59" s="7"/>
      <c r="C59" s="7"/>
      <c r="D59" s="8"/>
      <c r="E59" s="8"/>
      <c r="G59" s="10"/>
      <c r="H59" s="10"/>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2"/>
      <c r="AQ59" s="12"/>
      <c r="AR59" s="16"/>
      <c r="AS59" s="16"/>
      <c r="AT59" s="16"/>
      <c r="AU59" s="27"/>
      <c r="AV59" s="27"/>
      <c r="AW59" s="17"/>
      <c r="AX59" s="18"/>
      <c r="AY59" s="19"/>
      <c r="AZ59" s="20"/>
      <c r="BA59" s="19"/>
    </row>
    <row r="60" spans="1:53" ht="12.75">
      <c r="A60" s="7"/>
      <c r="B60" s="7"/>
      <c r="C60" s="7"/>
      <c r="D60" s="8"/>
      <c r="E60" s="8"/>
      <c r="G60" s="10"/>
      <c r="H60" s="10"/>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2"/>
      <c r="AQ60" s="12"/>
      <c r="AR60" s="16"/>
      <c r="AS60" s="16"/>
      <c r="AT60" s="16"/>
      <c r="AU60" s="27"/>
      <c r="AV60" s="27"/>
      <c r="AW60" s="17"/>
      <c r="AX60" s="18"/>
      <c r="AY60" s="19"/>
      <c r="AZ60" s="20"/>
      <c r="BA60" s="19"/>
    </row>
    <row r="61" spans="1:53" ht="12.75">
      <c r="A61" s="7"/>
      <c r="B61" s="7"/>
      <c r="C61" s="7"/>
      <c r="D61" s="8"/>
      <c r="E61" s="8"/>
      <c r="G61" s="10"/>
      <c r="H61" s="10"/>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2"/>
      <c r="AQ61" s="12"/>
      <c r="AR61" s="16"/>
      <c r="AS61" s="16"/>
      <c r="AT61" s="16"/>
      <c r="AU61" s="27"/>
      <c r="AV61" s="27"/>
      <c r="AW61" s="17"/>
      <c r="AX61" s="18"/>
      <c r="AY61" s="19"/>
      <c r="AZ61" s="20"/>
      <c r="BA61" s="19"/>
    </row>
    <row r="62" spans="1:53" ht="12.75">
      <c r="A62" s="7"/>
      <c r="B62" s="7"/>
      <c r="C62" s="7"/>
      <c r="D62" s="8"/>
      <c r="E62" s="8"/>
      <c r="G62" s="10"/>
      <c r="H62" s="10"/>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2"/>
      <c r="AQ62" s="12"/>
      <c r="AR62" s="16"/>
      <c r="AS62" s="16"/>
      <c r="AT62" s="16"/>
      <c r="AU62" s="27"/>
      <c r="AV62" s="27"/>
      <c r="AW62" s="17"/>
      <c r="AX62" s="18"/>
      <c r="AY62" s="19"/>
      <c r="AZ62" s="20"/>
      <c r="BA62" s="19"/>
    </row>
    <row r="63" spans="1:53" ht="12.75">
      <c r="A63" s="7"/>
      <c r="B63" s="7"/>
      <c r="C63" s="7"/>
      <c r="D63" s="8"/>
      <c r="E63" s="8"/>
      <c r="G63" s="10"/>
      <c r="H63" s="10"/>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2"/>
      <c r="AQ63" s="12"/>
      <c r="AR63" s="16"/>
      <c r="AS63" s="16"/>
      <c r="AT63" s="16"/>
      <c r="AU63" s="27"/>
      <c r="AV63" s="27"/>
      <c r="AW63" s="17"/>
      <c r="AX63" s="18"/>
      <c r="AY63" s="19"/>
      <c r="AZ63" s="20"/>
      <c r="BA63" s="19"/>
    </row>
    <row r="64" spans="1:53" ht="12.75">
      <c r="A64" s="7"/>
      <c r="B64" s="7"/>
      <c r="C64" s="7"/>
      <c r="D64" s="8"/>
      <c r="E64" s="8"/>
      <c r="G64" s="10"/>
      <c r="H64" s="10"/>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2"/>
      <c r="AQ64" s="12"/>
      <c r="AR64" s="16"/>
      <c r="AS64" s="16"/>
      <c r="AT64" s="16"/>
      <c r="AU64" s="27"/>
      <c r="AV64" s="27"/>
      <c r="AW64" s="17"/>
      <c r="AX64" s="18"/>
      <c r="AY64" s="19"/>
      <c r="AZ64" s="20"/>
      <c r="BA64" s="19"/>
    </row>
    <row r="65" spans="1:53" ht="12.75">
      <c r="A65" s="7"/>
      <c r="B65" s="7"/>
      <c r="C65" s="7"/>
      <c r="D65" s="8"/>
      <c r="E65" s="8"/>
      <c r="G65" s="10"/>
      <c r="H65" s="10"/>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2"/>
      <c r="AQ65" s="12"/>
      <c r="AR65" s="16"/>
      <c r="AS65" s="16"/>
      <c r="AT65" s="16"/>
      <c r="AU65" s="27"/>
      <c r="AV65" s="27"/>
      <c r="AW65" s="17"/>
      <c r="AX65" s="18"/>
      <c r="AY65" s="19"/>
      <c r="AZ65" s="20"/>
      <c r="BA65" s="19"/>
    </row>
    <row r="66" spans="1:53" ht="12.75">
      <c r="A66" s="7"/>
      <c r="B66" s="7"/>
      <c r="C66" s="7"/>
      <c r="D66" s="8"/>
      <c r="E66" s="8"/>
      <c r="G66" s="10"/>
      <c r="H66" s="10"/>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2"/>
      <c r="AQ66" s="12"/>
      <c r="AR66" s="16"/>
      <c r="AS66" s="16"/>
      <c r="AT66" s="16"/>
      <c r="AU66" s="27"/>
      <c r="AV66" s="27"/>
      <c r="AW66" s="17"/>
      <c r="AX66" s="18"/>
      <c r="AY66" s="19"/>
      <c r="AZ66" s="20"/>
      <c r="BA66" s="19"/>
    </row>
    <row r="67" spans="1:53" ht="12.75">
      <c r="A67" s="7"/>
      <c r="B67" s="7"/>
      <c r="C67" s="7"/>
      <c r="D67" s="8"/>
      <c r="E67" s="8"/>
      <c r="G67" s="10"/>
      <c r="H67" s="10"/>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2"/>
      <c r="AQ67" s="12"/>
      <c r="AR67" s="16"/>
      <c r="AS67" s="16"/>
      <c r="AT67" s="16"/>
      <c r="AU67" s="27"/>
      <c r="AV67" s="27"/>
      <c r="AW67" s="17"/>
      <c r="AX67" s="18"/>
      <c r="AY67" s="19"/>
      <c r="AZ67" s="20"/>
      <c r="BA67" s="19"/>
    </row>
    <row r="68" spans="1:53" ht="12.75">
      <c r="A68" s="7"/>
      <c r="B68" s="7"/>
      <c r="C68" s="7"/>
      <c r="D68" s="8"/>
      <c r="E68" s="8"/>
      <c r="G68" s="10"/>
      <c r="H68" s="10"/>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2"/>
      <c r="AQ68" s="12"/>
      <c r="AR68" s="16"/>
      <c r="AS68" s="16"/>
      <c r="AT68" s="16"/>
      <c r="AU68" s="27"/>
      <c r="AV68" s="27"/>
      <c r="AW68" s="17"/>
      <c r="AX68" s="18"/>
      <c r="AY68" s="19"/>
      <c r="AZ68" s="20"/>
      <c r="BA68" s="19"/>
    </row>
    <row r="69" spans="1:53" ht="12.75">
      <c r="A69" s="7"/>
      <c r="B69" s="7"/>
      <c r="C69" s="7"/>
      <c r="D69" s="8"/>
      <c r="E69" s="8"/>
      <c r="G69" s="10"/>
      <c r="H69" s="10"/>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2"/>
      <c r="AQ69" s="12"/>
      <c r="AR69" s="16"/>
      <c r="AS69" s="16"/>
      <c r="AT69" s="16"/>
      <c r="AU69" s="27"/>
      <c r="AV69" s="27"/>
      <c r="AW69" s="17"/>
      <c r="AX69" s="18"/>
      <c r="AY69" s="19"/>
      <c r="AZ69" s="20"/>
      <c r="BA69" s="19"/>
    </row>
    <row r="70" spans="1:53" ht="12.75">
      <c r="A70" s="7"/>
      <c r="B70" s="7"/>
      <c r="C70" s="7"/>
      <c r="D70" s="8"/>
      <c r="E70" s="8"/>
      <c r="G70" s="10"/>
      <c r="H70" s="10"/>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2"/>
      <c r="AQ70" s="12"/>
      <c r="AR70" s="16"/>
      <c r="AS70" s="16"/>
      <c r="AT70" s="16"/>
      <c r="AU70" s="27"/>
      <c r="AV70" s="27"/>
      <c r="AW70" s="17"/>
      <c r="AX70" s="18"/>
      <c r="AY70" s="19"/>
      <c r="AZ70" s="20"/>
      <c r="BA70" s="19"/>
    </row>
    <row r="71" spans="1:53" ht="12.75">
      <c r="A71" s="7"/>
      <c r="B71" s="7"/>
      <c r="C71" s="7"/>
      <c r="D71" s="8"/>
      <c r="E71" s="8"/>
      <c r="G71" s="10"/>
      <c r="H71" s="10"/>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2"/>
      <c r="AQ71" s="12"/>
      <c r="AR71" s="16"/>
      <c r="AS71" s="16"/>
      <c r="AT71" s="16"/>
      <c r="AU71" s="27"/>
      <c r="AV71" s="27"/>
      <c r="AW71" s="17"/>
      <c r="AX71" s="18"/>
      <c r="AY71" s="19"/>
      <c r="AZ71" s="20"/>
      <c r="BA71" s="19"/>
    </row>
    <row r="72" spans="1:53" ht="12.75">
      <c r="A72" s="7"/>
      <c r="B72" s="7"/>
      <c r="C72" s="7"/>
      <c r="D72" s="8"/>
      <c r="E72" s="8"/>
      <c r="G72" s="10"/>
      <c r="H72" s="10"/>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2"/>
      <c r="AQ72" s="12"/>
      <c r="AR72" s="16"/>
      <c r="AS72" s="16"/>
      <c r="AT72" s="16"/>
      <c r="AU72" s="27"/>
      <c r="AV72" s="27"/>
      <c r="AW72" s="17"/>
      <c r="AX72" s="18"/>
      <c r="AY72" s="19"/>
      <c r="AZ72" s="20"/>
      <c r="BA72" s="19"/>
    </row>
    <row r="73" spans="1:53" ht="12.75">
      <c r="A73" s="7"/>
      <c r="B73" s="7"/>
      <c r="C73" s="7"/>
      <c r="D73" s="8"/>
      <c r="E73" s="8"/>
      <c r="G73" s="10"/>
      <c r="H73" s="10"/>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2"/>
      <c r="AQ73" s="12"/>
      <c r="AR73" s="16"/>
      <c r="AS73" s="16"/>
      <c r="AT73" s="16"/>
      <c r="AU73" s="27"/>
      <c r="AV73" s="27"/>
      <c r="AW73" s="17"/>
      <c r="AX73" s="18"/>
      <c r="AY73" s="19"/>
      <c r="AZ73" s="20"/>
      <c r="BA73" s="19"/>
    </row>
    <row r="74" spans="1:53" ht="12.75">
      <c r="A74" s="7"/>
      <c r="B74" s="7"/>
      <c r="C74" s="7"/>
      <c r="D74" s="8"/>
      <c r="E74" s="8"/>
      <c r="G74" s="10"/>
      <c r="H74" s="10"/>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2"/>
      <c r="AQ74" s="12"/>
      <c r="AR74" s="16"/>
      <c r="AS74" s="16"/>
      <c r="AT74" s="16"/>
      <c r="AU74" s="27"/>
      <c r="AV74" s="27"/>
      <c r="AW74" s="17"/>
      <c r="AX74" s="18"/>
      <c r="AY74" s="19"/>
      <c r="AZ74" s="20"/>
      <c r="BA74" s="19"/>
    </row>
    <row r="75" spans="1:53" ht="12.75">
      <c r="A75" s="7"/>
      <c r="B75" s="7"/>
      <c r="C75" s="7"/>
      <c r="D75" s="8"/>
      <c r="E75" s="8"/>
      <c r="G75" s="10"/>
      <c r="H75" s="10"/>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2"/>
      <c r="AQ75" s="12"/>
      <c r="AR75" s="16"/>
      <c r="AS75" s="16"/>
      <c r="AT75" s="16"/>
      <c r="AU75" s="27"/>
      <c r="AV75" s="27"/>
      <c r="AW75" s="17"/>
      <c r="AX75" s="18"/>
      <c r="AY75" s="19"/>
      <c r="AZ75" s="20"/>
      <c r="BA75" s="19"/>
    </row>
    <row r="76" spans="1:53" ht="12.75">
      <c r="A76" s="7"/>
      <c r="B76" s="7"/>
      <c r="C76" s="7"/>
      <c r="D76" s="8"/>
      <c r="E76" s="8"/>
      <c r="G76" s="10"/>
      <c r="H76" s="10"/>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2"/>
      <c r="AQ76" s="12"/>
      <c r="AR76" s="16"/>
      <c r="AS76" s="16"/>
      <c r="AT76" s="16"/>
      <c r="AU76" s="27"/>
      <c r="AV76" s="27"/>
      <c r="AW76" s="17"/>
      <c r="AX76" s="18"/>
      <c r="AY76" s="19"/>
      <c r="AZ76" s="20"/>
      <c r="BA76" s="19"/>
    </row>
    <row r="77" spans="1:53" ht="12.75">
      <c r="A77" s="7"/>
      <c r="B77" s="7"/>
      <c r="C77" s="7"/>
      <c r="D77" s="8"/>
      <c r="E77" s="8"/>
      <c r="G77" s="10"/>
      <c r="H77" s="10"/>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2"/>
      <c r="AQ77" s="12"/>
      <c r="AR77" s="16"/>
      <c r="AS77" s="16"/>
      <c r="AT77" s="16"/>
      <c r="AU77" s="27"/>
      <c r="AV77" s="27"/>
      <c r="AW77" s="17"/>
      <c r="AX77" s="18"/>
      <c r="AY77" s="19"/>
      <c r="AZ77" s="20"/>
      <c r="BA77" s="19"/>
    </row>
    <row r="78" spans="1:53" ht="12.75">
      <c r="A78" s="7"/>
      <c r="B78" s="7"/>
      <c r="C78" s="7"/>
      <c r="D78" s="8"/>
      <c r="E78" s="8"/>
      <c r="G78" s="10"/>
      <c r="H78" s="10"/>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2"/>
      <c r="AQ78" s="12"/>
      <c r="AR78" s="16"/>
      <c r="AS78" s="16"/>
      <c r="AT78" s="16"/>
      <c r="AU78" s="27"/>
      <c r="AV78" s="27"/>
      <c r="AW78" s="17"/>
      <c r="AX78" s="18"/>
      <c r="AY78" s="19"/>
      <c r="AZ78" s="20"/>
      <c r="BA78" s="19"/>
    </row>
    <row r="79" spans="1:53" ht="12.75">
      <c r="A79" s="7"/>
      <c r="B79" s="7"/>
      <c r="C79" s="7"/>
      <c r="D79" s="8"/>
      <c r="E79" s="8"/>
      <c r="G79" s="10"/>
      <c r="H79" s="10"/>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2"/>
      <c r="AQ79" s="12"/>
      <c r="AR79" s="16"/>
      <c r="AS79" s="16"/>
      <c r="AT79" s="16"/>
      <c r="AU79" s="27"/>
      <c r="AV79" s="27"/>
      <c r="AW79" s="17"/>
      <c r="AX79" s="18"/>
      <c r="AY79" s="19"/>
      <c r="AZ79" s="20"/>
      <c r="BA79" s="19"/>
    </row>
    <row r="80" spans="1:53" ht="12.75">
      <c r="A80" s="7"/>
      <c r="B80" s="7"/>
      <c r="C80" s="7"/>
      <c r="D80" s="8"/>
      <c r="E80" s="8"/>
      <c r="G80" s="10"/>
      <c r="H80" s="10"/>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2"/>
      <c r="AQ80" s="12"/>
      <c r="AR80" s="16"/>
      <c r="AS80" s="16"/>
      <c r="AT80" s="16"/>
      <c r="AU80" s="27"/>
      <c r="AV80" s="27"/>
      <c r="AW80" s="17"/>
      <c r="AX80" s="18"/>
      <c r="AY80" s="19"/>
      <c r="AZ80" s="20"/>
      <c r="BA80" s="19"/>
    </row>
    <row r="81" spans="1:53" ht="12.75">
      <c r="A81" s="7"/>
      <c r="B81" s="7"/>
      <c r="C81" s="7"/>
      <c r="D81" s="8"/>
      <c r="E81" s="8"/>
      <c r="G81" s="10"/>
      <c r="H81" s="10"/>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2"/>
      <c r="AQ81" s="12"/>
      <c r="AR81" s="16"/>
      <c r="AS81" s="16"/>
      <c r="AT81" s="16"/>
      <c r="AU81" s="27"/>
      <c r="AV81" s="27"/>
      <c r="AW81" s="17"/>
      <c r="AX81" s="18"/>
      <c r="AY81" s="19"/>
      <c r="AZ81" s="20"/>
      <c r="BA81" s="19"/>
    </row>
    <row r="82" spans="1:53" ht="12.75">
      <c r="A82" s="7"/>
      <c r="B82" s="7"/>
      <c r="C82" s="7"/>
      <c r="D82" s="8"/>
      <c r="E82" s="8"/>
      <c r="G82" s="10"/>
      <c r="H82" s="10"/>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2"/>
      <c r="AQ82" s="12"/>
      <c r="AR82" s="16"/>
      <c r="AS82" s="16"/>
      <c r="AT82" s="16"/>
      <c r="AU82" s="27"/>
      <c r="AV82" s="27"/>
      <c r="AW82" s="17"/>
      <c r="AX82" s="18"/>
      <c r="AY82" s="19"/>
      <c r="AZ82" s="20"/>
      <c r="BA82" s="19"/>
    </row>
    <row r="83" spans="1:53" ht="12.75">
      <c r="A83" s="7"/>
      <c r="B83" s="7"/>
      <c r="C83" s="7"/>
      <c r="D83" s="8"/>
      <c r="E83" s="8"/>
      <c r="G83" s="10"/>
      <c r="H83" s="10"/>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2"/>
      <c r="AQ83" s="12"/>
      <c r="AR83" s="16"/>
      <c r="AS83" s="16"/>
      <c r="AT83" s="16"/>
      <c r="AU83" s="27"/>
      <c r="AV83" s="27"/>
      <c r="AW83" s="17"/>
      <c r="AX83" s="18"/>
      <c r="AY83" s="19"/>
      <c r="AZ83" s="20"/>
      <c r="BA83" s="19"/>
    </row>
    <row r="84" spans="1:53" ht="12.75">
      <c r="A84" s="7"/>
      <c r="B84" s="7"/>
      <c r="C84" s="7"/>
      <c r="D84" s="8"/>
      <c r="E84" s="8"/>
      <c r="G84" s="10"/>
      <c r="H84" s="10"/>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2"/>
      <c r="AQ84" s="12"/>
      <c r="AR84" s="16"/>
      <c r="AS84" s="16"/>
      <c r="AT84" s="16"/>
      <c r="AU84" s="27"/>
      <c r="AV84" s="27"/>
      <c r="AW84" s="17"/>
      <c r="AX84" s="18"/>
      <c r="AY84" s="19"/>
      <c r="AZ84" s="20"/>
      <c r="BA84" s="19"/>
    </row>
    <row r="85" spans="1:53" ht="12.75">
      <c r="A85" s="7"/>
      <c r="B85" s="7"/>
      <c r="C85" s="7"/>
      <c r="D85" s="8"/>
      <c r="E85" s="8"/>
      <c r="G85" s="10"/>
      <c r="H85" s="10"/>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2"/>
      <c r="AQ85" s="12"/>
      <c r="AR85" s="16"/>
      <c r="AS85" s="16"/>
      <c r="AT85" s="16"/>
      <c r="AU85" s="27"/>
      <c r="AV85" s="27"/>
      <c r="AW85" s="17"/>
      <c r="AX85" s="18"/>
      <c r="AY85" s="19"/>
      <c r="AZ85" s="20"/>
      <c r="BA85" s="19"/>
    </row>
    <row r="86" spans="1:53" ht="12.75">
      <c r="A86" s="7"/>
      <c r="B86" s="7"/>
      <c r="C86" s="7"/>
      <c r="D86" s="8"/>
      <c r="E86" s="8"/>
      <c r="G86" s="10"/>
      <c r="H86" s="10"/>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2"/>
      <c r="AQ86" s="12"/>
      <c r="AR86" s="16"/>
      <c r="AS86" s="16"/>
      <c r="AT86" s="16"/>
      <c r="AU86" s="27"/>
      <c r="AV86" s="27"/>
      <c r="AW86" s="17"/>
      <c r="AX86" s="18"/>
      <c r="AY86" s="19"/>
      <c r="AZ86" s="20"/>
      <c r="BA86" s="19"/>
    </row>
    <row r="87" spans="1:53" ht="12.75">
      <c r="A87" s="7"/>
      <c r="B87" s="7"/>
      <c r="C87" s="7"/>
      <c r="D87" s="8"/>
      <c r="E87" s="8"/>
      <c r="G87" s="10"/>
      <c r="H87" s="10"/>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2"/>
      <c r="AQ87" s="12"/>
      <c r="AR87" s="16"/>
      <c r="AS87" s="16"/>
      <c r="AT87" s="16"/>
      <c r="AU87" s="27"/>
      <c r="AV87" s="27"/>
      <c r="AW87" s="17"/>
      <c r="AX87" s="18"/>
      <c r="AY87" s="19"/>
      <c r="AZ87" s="20"/>
      <c r="BA87" s="19"/>
    </row>
    <row r="88" spans="1:53" ht="12.75">
      <c r="A88" s="7"/>
      <c r="B88" s="7"/>
      <c r="C88" s="7"/>
      <c r="D88" s="8"/>
      <c r="E88" s="8"/>
      <c r="G88" s="10"/>
      <c r="H88" s="10"/>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2"/>
      <c r="AQ88" s="12"/>
      <c r="AR88" s="16"/>
      <c r="AS88" s="16"/>
      <c r="AT88" s="16"/>
      <c r="AU88" s="27"/>
      <c r="AV88" s="27"/>
      <c r="AW88" s="17"/>
      <c r="AX88" s="18"/>
      <c r="AY88" s="19"/>
      <c r="AZ88" s="20"/>
      <c r="BA88" s="19"/>
    </row>
    <row r="89" spans="1:53" ht="12.75">
      <c r="A89" s="7"/>
      <c r="B89" s="7"/>
      <c r="C89" s="7"/>
      <c r="D89" s="8"/>
      <c r="E89" s="8"/>
      <c r="G89" s="10"/>
      <c r="H89" s="10"/>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2"/>
      <c r="AQ89" s="12"/>
      <c r="AR89" s="16"/>
      <c r="AS89" s="16"/>
      <c r="AT89" s="16"/>
      <c r="AU89" s="27"/>
      <c r="AV89" s="27"/>
      <c r="AW89" s="17"/>
      <c r="AX89" s="18"/>
      <c r="AY89" s="19"/>
      <c r="AZ89" s="20"/>
      <c r="BA89" s="19"/>
    </row>
    <row r="90" spans="1:53" ht="12.75">
      <c r="A90" s="7"/>
      <c r="B90" s="7"/>
      <c r="C90" s="7"/>
      <c r="D90" s="8"/>
      <c r="E90" s="8"/>
      <c r="G90" s="10"/>
      <c r="H90" s="10"/>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2"/>
      <c r="AQ90" s="12"/>
      <c r="AR90" s="16"/>
      <c r="AS90" s="16"/>
      <c r="AT90" s="16"/>
      <c r="AU90" s="27"/>
      <c r="AV90" s="27"/>
      <c r="AW90" s="17"/>
      <c r="AX90" s="18"/>
      <c r="AY90" s="19"/>
      <c r="AZ90" s="20"/>
      <c r="BA90" s="19"/>
    </row>
    <row r="91" spans="1:53" ht="12.75">
      <c r="A91" s="7"/>
      <c r="B91" s="7"/>
      <c r="C91" s="7"/>
      <c r="D91" s="8"/>
      <c r="E91" s="8"/>
      <c r="G91" s="10"/>
      <c r="H91" s="10"/>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2"/>
      <c r="AQ91" s="12"/>
      <c r="AR91" s="16"/>
      <c r="AS91" s="16"/>
      <c r="AT91" s="16"/>
      <c r="AU91" s="27"/>
      <c r="AV91" s="27"/>
      <c r="AW91" s="17"/>
      <c r="AX91" s="18"/>
      <c r="AY91" s="19"/>
      <c r="AZ91" s="20"/>
      <c r="BA91" s="19"/>
    </row>
    <row r="92" spans="1:53" ht="12.75">
      <c r="A92" s="7"/>
      <c r="B92" s="7"/>
      <c r="C92" s="7"/>
      <c r="D92" s="8"/>
      <c r="E92" s="8"/>
      <c r="G92" s="10"/>
      <c r="H92" s="10"/>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2"/>
      <c r="AQ92" s="12"/>
      <c r="AR92" s="16"/>
      <c r="AS92" s="16"/>
      <c r="AT92" s="16"/>
      <c r="AU92" s="27"/>
      <c r="AV92" s="27"/>
      <c r="AW92" s="17"/>
      <c r="AX92" s="18"/>
      <c r="AY92" s="19"/>
      <c r="AZ92" s="20"/>
      <c r="BA92" s="19"/>
    </row>
    <row r="93" spans="1:53" ht="12.75">
      <c r="A93" s="7"/>
      <c r="B93" s="7"/>
      <c r="C93" s="7"/>
      <c r="D93" s="8"/>
      <c r="E93" s="8"/>
      <c r="G93" s="10"/>
      <c r="H93" s="10"/>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2"/>
      <c r="AQ93" s="12"/>
      <c r="AR93" s="16"/>
      <c r="AS93" s="16"/>
      <c r="AT93" s="16"/>
      <c r="AU93" s="27"/>
      <c r="AV93" s="27"/>
      <c r="AW93" s="17"/>
      <c r="AX93" s="18"/>
      <c r="AY93" s="19"/>
      <c r="AZ93" s="20"/>
      <c r="BA93" s="19"/>
    </row>
    <row r="94" spans="1:53" ht="12.75">
      <c r="A94" s="7"/>
      <c r="B94" s="7"/>
      <c r="C94" s="7"/>
      <c r="D94" s="8"/>
      <c r="E94" s="8"/>
      <c r="G94" s="10"/>
      <c r="H94" s="10"/>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2"/>
      <c r="AQ94" s="12"/>
      <c r="AR94" s="16"/>
      <c r="AS94" s="16"/>
      <c r="AT94" s="16"/>
      <c r="AU94" s="27"/>
      <c r="AV94" s="27"/>
      <c r="AW94" s="17"/>
      <c r="AX94" s="18"/>
      <c r="AY94" s="19"/>
      <c r="AZ94" s="20"/>
      <c r="BA94" s="19"/>
    </row>
    <row r="95" spans="1:53" ht="12.75">
      <c r="A95" s="7"/>
      <c r="B95" s="7"/>
      <c r="C95" s="7"/>
      <c r="D95" s="8"/>
      <c r="E95" s="8"/>
      <c r="G95" s="10"/>
      <c r="H95" s="10"/>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2"/>
      <c r="AQ95" s="12"/>
      <c r="AR95" s="16"/>
      <c r="AS95" s="16"/>
      <c r="AT95" s="16"/>
      <c r="AU95" s="27"/>
      <c r="AV95" s="27"/>
      <c r="AW95" s="17"/>
      <c r="AX95" s="18"/>
      <c r="AY95" s="19"/>
      <c r="AZ95" s="20"/>
      <c r="BA95" s="19"/>
    </row>
    <row r="96" spans="1:53" ht="12.75">
      <c r="A96" s="7"/>
      <c r="B96" s="7"/>
      <c r="C96" s="7"/>
      <c r="D96" s="8"/>
      <c r="E96" s="8"/>
      <c r="G96" s="10"/>
      <c r="H96" s="10"/>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2"/>
      <c r="AQ96" s="12"/>
      <c r="AR96" s="16"/>
      <c r="AS96" s="16"/>
      <c r="AT96" s="16"/>
      <c r="AU96" s="27"/>
      <c r="AV96" s="27"/>
      <c r="AW96" s="17"/>
      <c r="AX96" s="18"/>
      <c r="AY96" s="19"/>
      <c r="AZ96" s="20"/>
      <c r="BA96" s="19"/>
    </row>
    <row r="97" spans="1:53" ht="12.75">
      <c r="A97" s="7"/>
      <c r="B97" s="7"/>
      <c r="C97" s="7"/>
      <c r="D97" s="8"/>
      <c r="E97" s="8"/>
      <c r="G97" s="10"/>
      <c r="H97" s="10"/>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2"/>
      <c r="AQ97" s="12"/>
      <c r="AR97" s="16"/>
      <c r="AS97" s="16"/>
      <c r="AT97" s="16"/>
      <c r="AU97" s="27"/>
      <c r="AV97" s="27"/>
      <c r="AW97" s="17"/>
      <c r="AX97" s="18"/>
      <c r="AY97" s="19"/>
      <c r="AZ97" s="20"/>
      <c r="BA97" s="19"/>
    </row>
    <row r="98" spans="1:53" ht="12.75">
      <c r="A98" s="7"/>
      <c r="B98" s="7"/>
      <c r="C98" s="7"/>
      <c r="D98" s="8"/>
      <c r="E98" s="8"/>
      <c r="G98" s="10"/>
      <c r="H98" s="10"/>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2"/>
      <c r="AQ98" s="12"/>
      <c r="AR98" s="16"/>
      <c r="AS98" s="16"/>
      <c r="AT98" s="16"/>
      <c r="AU98" s="27"/>
      <c r="AV98" s="27"/>
      <c r="AW98" s="17"/>
      <c r="AX98" s="18"/>
      <c r="AY98" s="19"/>
      <c r="AZ98" s="20"/>
      <c r="BA98" s="19"/>
    </row>
    <row r="99" spans="1:53" ht="12.75">
      <c r="A99" s="7"/>
      <c r="B99" s="7"/>
      <c r="C99" s="7"/>
      <c r="D99" s="8"/>
      <c r="E99" s="8"/>
      <c r="G99" s="10"/>
      <c r="H99" s="10"/>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2"/>
      <c r="AQ99" s="12"/>
      <c r="AR99" s="16"/>
      <c r="AS99" s="16"/>
      <c r="AT99" s="16"/>
      <c r="AU99" s="27"/>
      <c r="AV99" s="27"/>
      <c r="AW99" s="17"/>
      <c r="AX99" s="18"/>
      <c r="AY99" s="19"/>
      <c r="AZ99" s="20"/>
      <c r="BA99" s="19"/>
    </row>
    <row r="100" spans="1:53" ht="12.75">
      <c r="A100" s="7"/>
      <c r="B100" s="7"/>
      <c r="C100" s="7"/>
      <c r="D100" s="8"/>
      <c r="E100" s="8"/>
      <c r="G100" s="10"/>
      <c r="H100" s="10"/>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2"/>
      <c r="AQ100" s="12"/>
      <c r="AR100" s="16"/>
      <c r="AS100" s="16"/>
      <c r="AT100" s="16"/>
      <c r="AU100" s="27"/>
      <c r="AV100" s="27"/>
      <c r="AW100" s="17"/>
      <c r="AX100" s="18"/>
      <c r="AY100" s="19"/>
      <c r="AZ100" s="20"/>
      <c r="BA100" s="19"/>
    </row>
    <row r="101" spans="1:53" ht="12.75">
      <c r="A101" s="7"/>
      <c r="B101" s="7"/>
      <c r="C101" s="7"/>
      <c r="D101" s="8"/>
      <c r="E101" s="8"/>
      <c r="G101" s="10"/>
      <c r="H101" s="10"/>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2"/>
      <c r="AQ101" s="12"/>
      <c r="AR101" s="16"/>
      <c r="AS101" s="16"/>
      <c r="AT101" s="16"/>
      <c r="AU101" s="27"/>
      <c r="AV101" s="27"/>
      <c r="AW101" s="17"/>
      <c r="AX101" s="18"/>
      <c r="AY101" s="19"/>
      <c r="AZ101" s="20"/>
      <c r="BA101" s="19"/>
    </row>
    <row r="102" spans="1:53" ht="12.75">
      <c r="A102" s="7"/>
      <c r="B102" s="7"/>
      <c r="C102" s="7"/>
      <c r="D102" s="8"/>
      <c r="E102" s="8"/>
      <c r="G102" s="10"/>
      <c r="H102" s="10"/>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2"/>
      <c r="AQ102" s="12"/>
      <c r="AR102" s="16"/>
      <c r="AS102" s="16"/>
      <c r="AT102" s="16"/>
      <c r="AU102" s="27"/>
      <c r="AV102" s="27"/>
      <c r="AW102" s="17"/>
      <c r="AX102" s="18"/>
      <c r="AY102" s="19"/>
      <c r="AZ102" s="20"/>
      <c r="BA102" s="19"/>
    </row>
    <row r="103" spans="1:53" ht="12.75">
      <c r="A103" s="7"/>
      <c r="B103" s="7"/>
      <c r="C103" s="7"/>
      <c r="D103" s="8"/>
      <c r="E103" s="8"/>
      <c r="G103" s="10"/>
      <c r="H103" s="10"/>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2"/>
      <c r="AQ103" s="12"/>
      <c r="AR103" s="16"/>
      <c r="AS103" s="16"/>
      <c r="AT103" s="16"/>
      <c r="AU103" s="27"/>
      <c r="AV103" s="27"/>
      <c r="AW103" s="17"/>
      <c r="AX103" s="18"/>
      <c r="AY103" s="19"/>
      <c r="AZ103" s="20"/>
      <c r="BA103" s="19"/>
    </row>
    <row r="104" spans="1:53" ht="12.75">
      <c r="A104" s="7"/>
      <c r="B104" s="7"/>
      <c r="C104" s="7"/>
      <c r="D104" s="8"/>
      <c r="E104" s="8"/>
      <c r="G104" s="10"/>
      <c r="H104" s="10"/>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2"/>
      <c r="AQ104" s="12"/>
      <c r="AR104" s="16"/>
      <c r="AS104" s="16"/>
      <c r="AT104" s="16"/>
      <c r="AU104" s="27"/>
      <c r="AV104" s="27"/>
      <c r="AW104" s="17"/>
      <c r="AX104" s="18"/>
      <c r="AY104" s="19"/>
      <c r="AZ104" s="20"/>
      <c r="BA104" s="19"/>
    </row>
    <row r="105" spans="1:53" ht="12.75">
      <c r="A105" s="7"/>
      <c r="B105" s="7"/>
      <c r="C105" s="7"/>
      <c r="D105" s="8"/>
      <c r="E105" s="8"/>
      <c r="G105" s="10"/>
      <c r="H105" s="10"/>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2"/>
      <c r="AQ105" s="12"/>
      <c r="AR105" s="16"/>
      <c r="AS105" s="16"/>
      <c r="AT105" s="16"/>
      <c r="AU105" s="27"/>
      <c r="AV105" s="27"/>
      <c r="AW105" s="17"/>
      <c r="AX105" s="18"/>
      <c r="AY105" s="19"/>
      <c r="AZ105" s="20"/>
      <c r="BA105" s="19"/>
    </row>
    <row r="106" spans="1:53" ht="12.75">
      <c r="A106" s="7"/>
      <c r="B106" s="7"/>
      <c r="C106" s="7"/>
      <c r="D106" s="8"/>
      <c r="E106" s="8"/>
      <c r="G106" s="10"/>
      <c r="H106" s="10"/>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2"/>
      <c r="AQ106" s="12"/>
      <c r="AR106" s="16"/>
      <c r="AS106" s="16"/>
      <c r="AT106" s="16"/>
      <c r="AU106" s="27"/>
      <c r="AV106" s="27"/>
      <c r="AW106" s="17"/>
      <c r="AX106" s="18"/>
      <c r="AY106" s="19"/>
      <c r="AZ106" s="20"/>
      <c r="BA106" s="19"/>
    </row>
    <row r="107" spans="1:53" ht="12.75">
      <c r="A107" s="7"/>
      <c r="B107" s="7"/>
      <c r="C107" s="7"/>
      <c r="D107" s="8"/>
      <c r="E107" s="8"/>
      <c r="G107" s="10"/>
      <c r="H107" s="10"/>
      <c r="K107" s="11"/>
      <c r="L107" s="11"/>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2"/>
      <c r="AQ107" s="12"/>
      <c r="AR107" s="16"/>
      <c r="AS107" s="16"/>
      <c r="AT107" s="16"/>
      <c r="AU107" s="27"/>
      <c r="AV107" s="27"/>
      <c r="AW107" s="17"/>
      <c r="AX107" s="18"/>
      <c r="AY107" s="19"/>
      <c r="AZ107" s="20"/>
      <c r="BA107" s="19"/>
    </row>
    <row r="108" spans="1:53" ht="12.75">
      <c r="A108" s="7"/>
      <c r="B108" s="7"/>
      <c r="C108" s="7"/>
      <c r="D108" s="8"/>
      <c r="E108" s="8"/>
      <c r="G108" s="10"/>
      <c r="H108" s="10"/>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2"/>
      <c r="AQ108" s="12"/>
      <c r="AR108" s="16"/>
      <c r="AS108" s="16"/>
      <c r="AT108" s="16"/>
      <c r="AU108" s="27"/>
      <c r="AV108" s="27"/>
      <c r="AW108" s="17"/>
      <c r="AX108" s="18"/>
      <c r="AY108" s="19"/>
      <c r="AZ108" s="20"/>
      <c r="BA108" s="19"/>
    </row>
    <row r="109" spans="1:53" ht="12.75">
      <c r="A109" s="7"/>
      <c r="B109" s="7"/>
      <c r="C109" s="7"/>
      <c r="D109" s="8"/>
      <c r="E109" s="8"/>
      <c r="G109" s="10"/>
      <c r="H109" s="10"/>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2"/>
      <c r="AQ109" s="12"/>
      <c r="AR109" s="16"/>
      <c r="AS109" s="16"/>
      <c r="AT109" s="16"/>
      <c r="AU109" s="27"/>
      <c r="AV109" s="27"/>
      <c r="AW109" s="17"/>
      <c r="AX109" s="18"/>
      <c r="AY109" s="19"/>
      <c r="AZ109" s="20"/>
      <c r="BA109" s="19"/>
    </row>
    <row r="110" spans="1:53" ht="12.75">
      <c r="A110" s="7"/>
      <c r="B110" s="7"/>
      <c r="C110" s="7"/>
      <c r="D110" s="8"/>
      <c r="E110" s="8"/>
      <c r="G110" s="10"/>
      <c r="H110" s="10"/>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2"/>
      <c r="AQ110" s="12"/>
      <c r="AR110" s="16"/>
      <c r="AS110" s="16"/>
      <c r="AT110" s="16"/>
      <c r="AU110" s="27"/>
      <c r="AV110" s="27"/>
      <c r="AW110" s="17"/>
      <c r="AX110" s="18"/>
      <c r="AY110" s="19"/>
      <c r="AZ110" s="20"/>
      <c r="BA110" s="19"/>
    </row>
    <row r="111" spans="1:53" ht="12.75">
      <c r="A111" s="7"/>
      <c r="B111" s="7"/>
      <c r="C111" s="7"/>
      <c r="D111" s="8"/>
      <c r="E111" s="8"/>
      <c r="G111" s="10"/>
      <c r="H111" s="10"/>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2"/>
      <c r="AQ111" s="12"/>
      <c r="AR111" s="16"/>
      <c r="AS111" s="16"/>
      <c r="AT111" s="16"/>
      <c r="AU111" s="27"/>
      <c r="AV111" s="27"/>
      <c r="AW111" s="17"/>
      <c r="AX111" s="18"/>
      <c r="AY111" s="19"/>
      <c r="AZ111" s="20"/>
      <c r="BA111" s="19"/>
    </row>
    <row r="112" spans="1:53" ht="12.75">
      <c r="A112" s="7"/>
      <c r="B112" s="7"/>
      <c r="C112" s="7"/>
      <c r="D112" s="8"/>
      <c r="E112" s="8"/>
      <c r="G112" s="10"/>
      <c r="H112" s="10"/>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2"/>
      <c r="AQ112" s="12"/>
      <c r="AR112" s="16"/>
      <c r="AS112" s="16"/>
      <c r="AT112" s="16"/>
      <c r="AU112" s="27"/>
      <c r="AV112" s="27"/>
      <c r="AW112" s="17"/>
      <c r="AX112" s="18"/>
      <c r="AY112" s="19"/>
      <c r="AZ112" s="20"/>
      <c r="BA112" s="19"/>
    </row>
    <row r="113" spans="1:53" ht="12.75">
      <c r="A113" s="7"/>
      <c r="B113" s="7"/>
      <c r="C113" s="7"/>
      <c r="D113" s="8"/>
      <c r="E113" s="8"/>
      <c r="G113" s="10"/>
      <c r="H113" s="10"/>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2"/>
      <c r="AQ113" s="12"/>
      <c r="AR113" s="16"/>
      <c r="AS113" s="16"/>
      <c r="AT113" s="16"/>
      <c r="AU113" s="27"/>
      <c r="AV113" s="27"/>
      <c r="AW113" s="17"/>
      <c r="AX113" s="18"/>
      <c r="AY113" s="19"/>
      <c r="AZ113" s="20"/>
      <c r="BA113" s="19"/>
    </row>
    <row r="114" spans="1:53" ht="12.75">
      <c r="A114" s="7"/>
      <c r="B114" s="7"/>
      <c r="C114" s="7"/>
      <c r="D114" s="8"/>
      <c r="E114" s="8"/>
      <c r="G114" s="10"/>
      <c r="H114" s="10"/>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2"/>
      <c r="AQ114" s="12"/>
      <c r="AR114" s="16"/>
      <c r="AS114" s="16"/>
      <c r="AT114" s="16"/>
      <c r="AU114" s="27"/>
      <c r="AV114" s="27"/>
      <c r="AW114" s="17"/>
      <c r="AX114" s="18"/>
      <c r="AY114" s="19"/>
      <c r="AZ114" s="20"/>
      <c r="BA114" s="19"/>
    </row>
    <row r="115" spans="1:53" ht="12.75">
      <c r="A115" s="7"/>
      <c r="B115" s="7"/>
      <c r="C115" s="7"/>
      <c r="D115" s="8"/>
      <c r="E115" s="8"/>
      <c r="G115" s="10"/>
      <c r="H115" s="10"/>
      <c r="K115" s="11"/>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2"/>
      <c r="AQ115" s="12"/>
      <c r="AR115" s="16"/>
      <c r="AS115" s="16"/>
      <c r="AT115" s="16"/>
      <c r="AU115" s="27"/>
      <c r="AV115" s="27"/>
      <c r="AW115" s="17"/>
      <c r="AX115" s="18"/>
      <c r="AY115" s="19"/>
      <c r="AZ115" s="20"/>
      <c r="BA115" s="19"/>
    </row>
    <row r="116" spans="1:53" ht="12.75">
      <c r="A116" s="7"/>
      <c r="B116" s="7"/>
      <c r="C116" s="7"/>
      <c r="D116" s="8"/>
      <c r="E116" s="8"/>
      <c r="G116" s="10"/>
      <c r="H116" s="10"/>
      <c r="K116" s="11"/>
      <c r="L116" s="11"/>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2"/>
      <c r="AQ116" s="12"/>
      <c r="AR116" s="16"/>
      <c r="AS116" s="16"/>
      <c r="AT116" s="16"/>
      <c r="AU116" s="27"/>
      <c r="AV116" s="27"/>
      <c r="AW116" s="17"/>
      <c r="AX116" s="18"/>
      <c r="AY116" s="19"/>
      <c r="AZ116" s="20"/>
      <c r="BA116" s="19"/>
    </row>
    <row r="117" spans="1:53" ht="12.75">
      <c r="A117" s="7"/>
      <c r="B117" s="7"/>
      <c r="C117" s="7"/>
      <c r="D117" s="8"/>
      <c r="E117" s="8"/>
      <c r="G117" s="10"/>
      <c r="H117" s="10"/>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c r="AP117" s="12"/>
      <c r="AQ117" s="12"/>
      <c r="AR117" s="16"/>
      <c r="AS117" s="16"/>
      <c r="AT117" s="16"/>
      <c r="AU117" s="27"/>
      <c r="AV117" s="27"/>
      <c r="AW117" s="17"/>
      <c r="AX117" s="18"/>
      <c r="AY117" s="19"/>
      <c r="AZ117" s="20"/>
      <c r="BA117" s="19"/>
    </row>
    <row r="118" spans="1:53" ht="12.75">
      <c r="A118" s="7"/>
      <c r="B118" s="7"/>
      <c r="C118" s="7"/>
      <c r="D118" s="8"/>
      <c r="E118" s="8"/>
      <c r="G118" s="10"/>
      <c r="H118" s="10"/>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2"/>
      <c r="AQ118" s="12"/>
      <c r="AR118" s="16"/>
      <c r="AS118" s="16"/>
      <c r="AT118" s="16"/>
      <c r="AU118" s="27"/>
      <c r="AV118" s="27"/>
      <c r="AW118" s="17"/>
      <c r="AX118" s="18"/>
      <c r="AY118" s="19"/>
      <c r="AZ118" s="20"/>
      <c r="BA118" s="19"/>
    </row>
    <row r="119" spans="1:53" ht="12.75">
      <c r="A119" s="7"/>
      <c r="B119" s="7"/>
      <c r="C119" s="7"/>
      <c r="D119" s="8"/>
      <c r="E119" s="8"/>
      <c r="G119" s="10"/>
      <c r="H119" s="10"/>
      <c r="K119" s="11"/>
      <c r="L119" s="11"/>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c r="AP119" s="12"/>
      <c r="AQ119" s="12"/>
      <c r="AR119" s="16"/>
      <c r="AS119" s="16"/>
      <c r="AT119" s="16"/>
      <c r="AU119" s="27"/>
      <c r="AV119" s="27"/>
      <c r="AW119" s="17"/>
      <c r="AX119" s="18"/>
      <c r="AY119" s="19"/>
      <c r="AZ119" s="20"/>
      <c r="BA119" s="19"/>
    </row>
    <row r="120" spans="1:53" ht="12.75">
      <c r="A120" s="7"/>
      <c r="B120" s="7"/>
      <c r="C120" s="7"/>
      <c r="D120" s="8"/>
      <c r="E120" s="8"/>
      <c r="G120" s="10"/>
      <c r="H120" s="10"/>
      <c r="K120" s="11"/>
      <c r="L120" s="11"/>
      <c r="M120" s="11"/>
      <c r="N120" s="11"/>
      <c r="O120" s="11"/>
      <c r="P120" s="11"/>
      <c r="Q120" s="11"/>
      <c r="R120" s="11"/>
      <c r="S120" s="11"/>
      <c r="T120" s="11"/>
      <c r="U120" s="11"/>
      <c r="V120" s="11"/>
      <c r="W120" s="11"/>
      <c r="X120" s="11"/>
      <c r="Y120" s="11"/>
      <c r="Z120" s="11"/>
      <c r="AA120" s="11"/>
      <c r="AB120" s="11"/>
      <c r="AC120" s="11"/>
      <c r="AD120" s="11"/>
      <c r="AE120" s="11"/>
      <c r="AF120" s="11"/>
      <c r="AG120" s="11"/>
      <c r="AH120" s="11"/>
      <c r="AI120" s="11"/>
      <c r="AJ120" s="11"/>
      <c r="AK120" s="11"/>
      <c r="AL120" s="11"/>
      <c r="AM120" s="11"/>
      <c r="AN120" s="11"/>
      <c r="AO120" s="11"/>
      <c r="AP120" s="12"/>
      <c r="AQ120" s="12"/>
      <c r="AR120" s="16"/>
      <c r="AS120" s="16"/>
      <c r="AT120" s="16"/>
      <c r="AU120" s="27"/>
      <c r="AV120" s="27"/>
      <c r="AW120" s="17"/>
      <c r="AX120" s="18"/>
      <c r="AY120" s="19"/>
      <c r="AZ120" s="20"/>
      <c r="BA120" s="19"/>
    </row>
    <row r="121" spans="1:53" ht="12.75">
      <c r="A121" s="7"/>
      <c r="B121" s="7"/>
      <c r="C121" s="7"/>
      <c r="D121" s="8"/>
      <c r="E121" s="8"/>
      <c r="G121" s="10"/>
      <c r="H121" s="10"/>
      <c r="K121" s="11"/>
      <c r="L121" s="11"/>
      <c r="M121" s="11"/>
      <c r="N121" s="11"/>
      <c r="O121" s="11"/>
      <c r="P121" s="11"/>
      <c r="Q121" s="11"/>
      <c r="R121" s="11"/>
      <c r="S121" s="11"/>
      <c r="T121" s="11"/>
      <c r="U121" s="11"/>
      <c r="V121" s="11"/>
      <c r="W121" s="11"/>
      <c r="X121" s="11"/>
      <c r="Y121" s="11"/>
      <c r="Z121" s="11"/>
      <c r="AA121" s="11"/>
      <c r="AB121" s="11"/>
      <c r="AC121" s="11"/>
      <c r="AD121" s="11"/>
      <c r="AE121" s="11"/>
      <c r="AF121" s="11"/>
      <c r="AG121" s="11"/>
      <c r="AH121" s="11"/>
      <c r="AI121" s="11"/>
      <c r="AJ121" s="11"/>
      <c r="AK121" s="11"/>
      <c r="AL121" s="11"/>
      <c r="AM121" s="11"/>
      <c r="AN121" s="11"/>
      <c r="AO121" s="11"/>
      <c r="AP121" s="12"/>
      <c r="AQ121" s="12"/>
      <c r="AR121" s="16"/>
      <c r="AS121" s="16"/>
      <c r="AT121" s="16"/>
      <c r="AU121" s="27"/>
      <c r="AV121" s="27"/>
      <c r="AW121" s="17"/>
      <c r="AX121" s="18"/>
      <c r="AY121" s="19"/>
      <c r="AZ121" s="20"/>
      <c r="BA121" s="19"/>
    </row>
    <row r="122" spans="1:53" ht="12.75">
      <c r="A122" s="7"/>
      <c r="B122" s="7"/>
      <c r="C122" s="7"/>
      <c r="D122" s="8"/>
      <c r="E122" s="8"/>
      <c r="G122" s="10"/>
      <c r="H122" s="10"/>
      <c r="K122" s="11"/>
      <c r="L122" s="11"/>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c r="AP122" s="12"/>
      <c r="AQ122" s="12"/>
      <c r="AR122" s="16"/>
      <c r="AS122" s="16"/>
      <c r="AT122" s="16"/>
      <c r="AU122" s="27"/>
      <c r="AV122" s="27"/>
      <c r="AW122" s="17"/>
      <c r="AX122" s="18"/>
      <c r="AY122" s="19"/>
      <c r="AZ122" s="20"/>
      <c r="BA122" s="19"/>
    </row>
    <row r="123" spans="1:53" ht="12.75">
      <c r="A123" s="7"/>
      <c r="B123" s="7"/>
      <c r="C123" s="7"/>
      <c r="D123" s="8"/>
      <c r="E123" s="8"/>
      <c r="G123" s="10"/>
      <c r="H123" s="10"/>
      <c r="K123" s="11"/>
      <c r="L123" s="11"/>
      <c r="M123" s="11"/>
      <c r="N123" s="11"/>
      <c r="O123" s="11"/>
      <c r="P123" s="11"/>
      <c r="Q123" s="11"/>
      <c r="R123" s="11"/>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c r="AP123" s="12"/>
      <c r="AQ123" s="12"/>
      <c r="AR123" s="16"/>
      <c r="AS123" s="16"/>
      <c r="AT123" s="16"/>
      <c r="AU123" s="27"/>
      <c r="AV123" s="27"/>
      <c r="AW123" s="17"/>
      <c r="AX123" s="18"/>
      <c r="AY123" s="19"/>
      <c r="AZ123" s="20"/>
      <c r="BA123" s="19"/>
    </row>
    <row r="124" spans="1:53" ht="12.75">
      <c r="A124" s="7"/>
      <c r="B124" s="7"/>
      <c r="C124" s="7"/>
      <c r="D124" s="8"/>
      <c r="E124" s="8"/>
      <c r="G124" s="10"/>
      <c r="H124" s="10"/>
      <c r="K124" s="11"/>
      <c r="L124" s="11"/>
      <c r="M124" s="11"/>
      <c r="N124" s="11"/>
      <c r="O124" s="11"/>
      <c r="P124" s="11"/>
      <c r="Q124" s="11"/>
      <c r="R124" s="11"/>
      <c r="S124" s="11"/>
      <c r="T124" s="11"/>
      <c r="U124" s="11"/>
      <c r="V124" s="11"/>
      <c r="W124" s="11"/>
      <c r="X124" s="11"/>
      <c r="Y124" s="11"/>
      <c r="Z124" s="11"/>
      <c r="AA124" s="11"/>
      <c r="AB124" s="11"/>
      <c r="AC124" s="11"/>
      <c r="AD124" s="11"/>
      <c r="AE124" s="11"/>
      <c r="AF124" s="11"/>
      <c r="AG124" s="11"/>
      <c r="AH124" s="11"/>
      <c r="AI124" s="11"/>
      <c r="AJ124" s="11"/>
      <c r="AK124" s="11"/>
      <c r="AL124" s="11"/>
      <c r="AM124" s="11"/>
      <c r="AN124" s="11"/>
      <c r="AO124" s="11"/>
      <c r="AP124" s="12"/>
      <c r="AQ124" s="12"/>
      <c r="AR124" s="16"/>
      <c r="AS124" s="16"/>
      <c r="AT124" s="16"/>
      <c r="AU124" s="27"/>
      <c r="AV124" s="27"/>
      <c r="AW124" s="17"/>
      <c r="AX124" s="18"/>
      <c r="AY124" s="19"/>
      <c r="AZ124" s="20"/>
      <c r="BA124" s="19"/>
    </row>
    <row r="125" spans="1:53" ht="12.75">
      <c r="A125" s="7"/>
      <c r="B125" s="7"/>
      <c r="C125" s="7"/>
      <c r="D125" s="8"/>
      <c r="E125" s="8"/>
      <c r="G125" s="10"/>
      <c r="H125" s="10"/>
      <c r="K125" s="11"/>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c r="AP125" s="12"/>
      <c r="AQ125" s="12"/>
      <c r="AR125" s="16"/>
      <c r="AS125" s="16"/>
      <c r="AT125" s="16"/>
      <c r="AU125" s="27"/>
      <c r="AV125" s="27"/>
      <c r="AW125" s="17"/>
      <c r="AX125" s="18"/>
      <c r="AY125" s="19"/>
      <c r="AZ125" s="20"/>
      <c r="BA125" s="19"/>
    </row>
    <row r="126" spans="1:53" ht="12.75">
      <c r="A126" s="7"/>
      <c r="B126" s="7"/>
      <c r="C126" s="7"/>
      <c r="D126" s="8"/>
      <c r="E126" s="8"/>
      <c r="G126" s="10"/>
      <c r="H126" s="10"/>
      <c r="K126" s="11"/>
      <c r="L126" s="11"/>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c r="AP126" s="12"/>
      <c r="AQ126" s="12"/>
      <c r="AR126" s="16"/>
      <c r="AS126" s="16"/>
      <c r="AT126" s="16"/>
      <c r="AU126" s="27"/>
      <c r="AV126" s="27"/>
      <c r="AW126" s="17"/>
      <c r="AX126" s="18"/>
      <c r="AY126" s="19"/>
      <c r="AZ126" s="20"/>
      <c r="BA126" s="19"/>
    </row>
    <row r="127" spans="1:53" ht="12.75">
      <c r="A127" s="7"/>
      <c r="B127" s="7"/>
      <c r="C127" s="7"/>
      <c r="D127" s="8"/>
      <c r="E127" s="8"/>
      <c r="G127" s="10"/>
      <c r="H127" s="10"/>
      <c r="K127" s="11"/>
      <c r="L127" s="11"/>
      <c r="M127" s="11"/>
      <c r="N127" s="11"/>
      <c r="O127" s="11"/>
      <c r="P127" s="11"/>
      <c r="Q127" s="11"/>
      <c r="R127" s="11"/>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c r="AP127" s="12"/>
      <c r="AQ127" s="12"/>
      <c r="AR127" s="16"/>
      <c r="AS127" s="16"/>
      <c r="AT127" s="16"/>
      <c r="AU127" s="27"/>
      <c r="AV127" s="27"/>
      <c r="AW127" s="17"/>
      <c r="AX127" s="18"/>
      <c r="AY127" s="19"/>
      <c r="AZ127" s="20"/>
      <c r="BA127" s="19"/>
    </row>
    <row r="128" spans="1:53" ht="12.75">
      <c r="A128" s="7"/>
      <c r="B128" s="7"/>
      <c r="C128" s="7"/>
      <c r="D128" s="8"/>
      <c r="E128" s="8"/>
      <c r="G128" s="10"/>
      <c r="H128" s="10"/>
      <c r="K128" s="11"/>
      <c r="L128" s="11"/>
      <c r="M128" s="11"/>
      <c r="N128" s="11"/>
      <c r="O128" s="11"/>
      <c r="P128" s="11"/>
      <c r="Q128" s="11"/>
      <c r="R128" s="11"/>
      <c r="S128" s="11"/>
      <c r="T128" s="11"/>
      <c r="U128" s="11"/>
      <c r="V128" s="11"/>
      <c r="W128" s="11"/>
      <c r="X128" s="11"/>
      <c r="Y128" s="11"/>
      <c r="Z128" s="11"/>
      <c r="AA128" s="11"/>
      <c r="AB128" s="11"/>
      <c r="AC128" s="11"/>
      <c r="AD128" s="11"/>
      <c r="AE128" s="11"/>
      <c r="AF128" s="11"/>
      <c r="AG128" s="11"/>
      <c r="AH128" s="11"/>
      <c r="AI128" s="11"/>
      <c r="AJ128" s="11"/>
      <c r="AK128" s="11"/>
      <c r="AL128" s="11"/>
      <c r="AM128" s="11"/>
      <c r="AN128" s="11"/>
      <c r="AO128" s="11"/>
      <c r="AP128" s="12"/>
      <c r="AQ128" s="12"/>
      <c r="AR128" s="16"/>
      <c r="AS128" s="16"/>
      <c r="AT128" s="16"/>
      <c r="AU128" s="27"/>
      <c r="AV128" s="27"/>
      <c r="AW128" s="17"/>
      <c r="AX128" s="18"/>
      <c r="AY128" s="19"/>
      <c r="AZ128" s="20"/>
      <c r="BA128" s="19"/>
    </row>
    <row r="129" spans="1:53" ht="12.75">
      <c r="A129" s="7"/>
      <c r="B129" s="7"/>
      <c r="C129" s="7"/>
      <c r="D129" s="8"/>
      <c r="E129" s="8"/>
      <c r="G129" s="10"/>
      <c r="H129" s="10"/>
      <c r="K129" s="11"/>
      <c r="L129" s="11"/>
      <c r="M129" s="11"/>
      <c r="N129" s="11"/>
      <c r="O129" s="11"/>
      <c r="P129" s="11"/>
      <c r="Q129" s="11"/>
      <c r="R129" s="11"/>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c r="AP129" s="12"/>
      <c r="AQ129" s="12"/>
      <c r="AR129" s="16"/>
      <c r="AS129" s="16"/>
      <c r="AT129" s="16"/>
      <c r="AU129" s="27"/>
      <c r="AV129" s="27"/>
      <c r="AW129" s="17"/>
      <c r="AX129" s="18"/>
      <c r="AY129" s="19"/>
      <c r="AZ129" s="20"/>
      <c r="BA129" s="19"/>
    </row>
    <row r="130" spans="1:53" ht="12.75">
      <c r="A130" s="7"/>
      <c r="B130" s="7"/>
      <c r="C130" s="7"/>
      <c r="D130" s="8"/>
      <c r="E130" s="8"/>
      <c r="G130" s="10"/>
      <c r="H130" s="10"/>
      <c r="K130" s="11"/>
      <c r="L130" s="11"/>
      <c r="M130" s="11"/>
      <c r="N130" s="11"/>
      <c r="O130" s="11"/>
      <c r="P130" s="11"/>
      <c r="Q130" s="11"/>
      <c r="R130" s="11"/>
      <c r="S130" s="11"/>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c r="AP130" s="12"/>
      <c r="AQ130" s="12"/>
      <c r="AR130" s="16"/>
      <c r="AS130" s="16"/>
      <c r="AT130" s="16"/>
      <c r="AU130" s="27"/>
      <c r="AV130" s="27"/>
      <c r="AW130" s="17"/>
      <c r="AX130" s="18"/>
      <c r="AY130" s="19"/>
      <c r="AZ130" s="20"/>
      <c r="BA130" s="19"/>
    </row>
    <row r="131" spans="1:53" ht="12.75">
      <c r="A131" s="7"/>
      <c r="B131" s="7"/>
      <c r="C131" s="7"/>
      <c r="D131" s="8"/>
      <c r="E131" s="8"/>
      <c r="G131" s="10"/>
      <c r="H131" s="10"/>
      <c r="K131" s="11"/>
      <c r="L131" s="11"/>
      <c r="M131" s="11"/>
      <c r="N131" s="11"/>
      <c r="O131" s="11"/>
      <c r="P131" s="11"/>
      <c r="Q131" s="11"/>
      <c r="R131" s="11"/>
      <c r="S131" s="11"/>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c r="AP131" s="12"/>
      <c r="AQ131" s="12"/>
      <c r="AR131" s="16"/>
      <c r="AS131" s="16"/>
      <c r="AT131" s="16"/>
      <c r="AU131" s="27"/>
      <c r="AV131" s="27"/>
      <c r="AW131" s="17"/>
      <c r="AX131" s="18"/>
      <c r="AY131" s="19"/>
      <c r="AZ131" s="20"/>
      <c r="BA131" s="19"/>
    </row>
    <row r="132" spans="1:53" ht="12.75">
      <c r="A132" s="7"/>
      <c r="B132" s="7"/>
      <c r="C132" s="7"/>
      <c r="D132" s="8"/>
      <c r="E132" s="8"/>
      <c r="G132" s="10"/>
      <c r="H132" s="10"/>
      <c r="K132" s="11"/>
      <c r="L132" s="11"/>
      <c r="M132" s="11"/>
      <c r="N132" s="11"/>
      <c r="O132" s="11"/>
      <c r="P132" s="11"/>
      <c r="Q132" s="11"/>
      <c r="R132" s="11"/>
      <c r="S132" s="11"/>
      <c r="T132" s="11"/>
      <c r="U132" s="11"/>
      <c r="V132" s="11"/>
      <c r="W132" s="11"/>
      <c r="X132" s="11"/>
      <c r="Y132" s="11"/>
      <c r="Z132" s="11"/>
      <c r="AA132" s="11"/>
      <c r="AB132" s="11"/>
      <c r="AC132" s="11"/>
      <c r="AD132" s="11"/>
      <c r="AE132" s="11"/>
      <c r="AF132" s="11"/>
      <c r="AG132" s="11"/>
      <c r="AH132" s="11"/>
      <c r="AI132" s="11"/>
      <c r="AJ132" s="11"/>
      <c r="AK132" s="11"/>
      <c r="AL132" s="11"/>
      <c r="AM132" s="11"/>
      <c r="AN132" s="11"/>
      <c r="AO132" s="11"/>
      <c r="AP132" s="12"/>
      <c r="AQ132" s="12"/>
      <c r="AR132" s="16"/>
      <c r="AS132" s="16"/>
      <c r="AT132" s="16"/>
      <c r="AU132" s="27"/>
      <c r="AV132" s="27"/>
      <c r="AW132" s="17"/>
      <c r="AX132" s="18"/>
      <c r="AY132" s="19"/>
      <c r="AZ132" s="20"/>
      <c r="BA132" s="19"/>
    </row>
    <row r="133" spans="1:53" ht="12.75">
      <c r="A133" s="7"/>
      <c r="B133" s="7"/>
      <c r="C133" s="7"/>
      <c r="D133" s="8"/>
      <c r="E133" s="8"/>
      <c r="G133" s="10"/>
      <c r="H133" s="10"/>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2"/>
      <c r="AQ133" s="12"/>
      <c r="AR133" s="16"/>
      <c r="AS133" s="16"/>
      <c r="AT133" s="16"/>
      <c r="AU133" s="27"/>
      <c r="AV133" s="27"/>
      <c r="AW133" s="17"/>
      <c r="AX133" s="18"/>
      <c r="AY133" s="19"/>
      <c r="AZ133" s="20"/>
      <c r="BA133" s="19"/>
    </row>
    <row r="134" spans="1:53" ht="12.75">
      <c r="A134" s="7"/>
      <c r="B134" s="7"/>
      <c r="C134" s="7"/>
      <c r="D134" s="8"/>
      <c r="E134" s="8"/>
      <c r="G134" s="10"/>
      <c r="H134" s="10"/>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2"/>
      <c r="AQ134" s="12"/>
      <c r="AR134" s="16"/>
      <c r="AS134" s="16"/>
      <c r="AT134" s="16"/>
      <c r="AU134" s="27"/>
      <c r="AV134" s="27"/>
      <c r="AW134" s="17"/>
      <c r="AX134" s="18"/>
      <c r="AY134" s="19"/>
      <c r="AZ134" s="20"/>
      <c r="BA134" s="19"/>
    </row>
    <row r="135" spans="1:53" ht="12.75">
      <c r="A135" s="7"/>
      <c r="B135" s="7"/>
      <c r="C135" s="7"/>
      <c r="D135" s="8"/>
      <c r="E135" s="8"/>
      <c r="G135" s="10"/>
      <c r="H135" s="10"/>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2"/>
      <c r="AQ135" s="12"/>
      <c r="AR135" s="16"/>
      <c r="AS135" s="16"/>
      <c r="AT135" s="16"/>
      <c r="AU135" s="27"/>
      <c r="AV135" s="27"/>
      <c r="AW135" s="17"/>
      <c r="AX135" s="18"/>
      <c r="AY135" s="19"/>
      <c r="AZ135" s="20"/>
      <c r="BA135" s="19"/>
    </row>
    <row r="136" spans="1:53" ht="12.75">
      <c r="A136" s="7"/>
      <c r="B136" s="7"/>
      <c r="C136" s="7"/>
      <c r="D136" s="8"/>
      <c r="E136" s="8"/>
      <c r="G136" s="10"/>
      <c r="H136" s="10"/>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2"/>
      <c r="AQ136" s="12"/>
      <c r="AR136" s="16"/>
      <c r="AS136" s="16"/>
      <c r="AT136" s="16"/>
      <c r="AU136" s="27"/>
      <c r="AV136" s="27"/>
      <c r="AW136" s="17"/>
      <c r="AX136" s="18"/>
      <c r="AY136" s="19"/>
      <c r="AZ136" s="20"/>
      <c r="BA136" s="19"/>
    </row>
    <row r="137" spans="1:53" ht="12.75">
      <c r="A137" s="7"/>
      <c r="B137" s="7"/>
      <c r="C137" s="7"/>
      <c r="D137" s="8"/>
      <c r="E137" s="8"/>
      <c r="G137" s="10"/>
      <c r="H137" s="10"/>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2"/>
      <c r="AQ137" s="12"/>
      <c r="AR137" s="16"/>
      <c r="AS137" s="16"/>
      <c r="AT137" s="16"/>
      <c r="AU137" s="27"/>
      <c r="AV137" s="27"/>
      <c r="AW137" s="17"/>
      <c r="AX137" s="18"/>
      <c r="AY137" s="19"/>
      <c r="AZ137" s="20"/>
      <c r="BA137" s="19"/>
    </row>
    <row r="138" spans="1:53" ht="12.75">
      <c r="A138" s="7"/>
      <c r="B138" s="7"/>
      <c r="C138" s="7"/>
      <c r="D138" s="8"/>
      <c r="E138" s="8"/>
      <c r="G138" s="10"/>
      <c r="H138" s="10"/>
      <c r="K138" s="11"/>
      <c r="L138" s="11"/>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c r="AP138" s="12"/>
      <c r="AQ138" s="12"/>
      <c r="AR138" s="16"/>
      <c r="AS138" s="16"/>
      <c r="AT138" s="16"/>
      <c r="AU138" s="27"/>
      <c r="AV138" s="27"/>
      <c r="AW138" s="17"/>
      <c r="AX138" s="18"/>
      <c r="AY138" s="19"/>
      <c r="AZ138" s="20"/>
      <c r="BA138" s="19"/>
    </row>
    <row r="139" spans="1:53" ht="12.75">
      <c r="A139" s="7"/>
      <c r="B139" s="7"/>
      <c r="C139" s="7"/>
      <c r="D139" s="8"/>
      <c r="E139" s="8"/>
      <c r="G139" s="10"/>
      <c r="H139" s="10"/>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2"/>
      <c r="AQ139" s="12"/>
      <c r="AR139" s="16"/>
      <c r="AS139" s="16"/>
      <c r="AT139" s="16"/>
      <c r="AU139" s="27"/>
      <c r="AV139" s="27"/>
      <c r="AW139" s="17"/>
      <c r="AX139" s="18"/>
      <c r="AY139" s="19"/>
      <c r="AZ139" s="20"/>
      <c r="BA139" s="19"/>
    </row>
    <row r="140" spans="1:53" ht="12.75">
      <c r="A140" s="7"/>
      <c r="B140" s="7"/>
      <c r="C140" s="7"/>
      <c r="D140" s="8"/>
      <c r="E140" s="8"/>
      <c r="G140" s="10"/>
      <c r="H140" s="10"/>
      <c r="K140" s="11"/>
      <c r="L140" s="11"/>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c r="AP140" s="12"/>
      <c r="AQ140" s="12"/>
      <c r="AR140" s="16"/>
      <c r="AS140" s="16"/>
      <c r="AT140" s="16"/>
      <c r="AU140" s="27"/>
      <c r="AV140" s="27"/>
      <c r="AW140" s="17"/>
      <c r="AX140" s="18"/>
      <c r="AY140" s="19"/>
      <c r="AZ140" s="20"/>
      <c r="BA140" s="19"/>
    </row>
    <row r="141" spans="1:53" ht="12.75">
      <c r="A141" s="7"/>
      <c r="B141" s="7"/>
      <c r="C141" s="7"/>
      <c r="D141" s="8"/>
      <c r="E141" s="8"/>
      <c r="G141" s="10"/>
      <c r="H141" s="10"/>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2"/>
      <c r="AQ141" s="12"/>
      <c r="AR141" s="16"/>
      <c r="AS141" s="16"/>
      <c r="AT141" s="16"/>
      <c r="AU141" s="27"/>
      <c r="AV141" s="27"/>
      <c r="AW141" s="17"/>
      <c r="AX141" s="18"/>
      <c r="AY141" s="19"/>
      <c r="AZ141" s="20"/>
      <c r="BA141" s="19"/>
    </row>
    <row r="142" spans="1:53" ht="12.75">
      <c r="A142" s="7"/>
      <c r="B142" s="7"/>
      <c r="C142" s="7"/>
      <c r="D142" s="8"/>
      <c r="E142" s="8"/>
      <c r="G142" s="10"/>
      <c r="H142" s="10"/>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2"/>
      <c r="AQ142" s="12"/>
      <c r="AR142" s="16"/>
      <c r="AS142" s="16"/>
      <c r="AT142" s="16"/>
      <c r="AU142" s="27"/>
      <c r="AV142" s="27"/>
      <c r="AW142" s="17"/>
      <c r="AX142" s="18"/>
      <c r="AY142" s="19"/>
      <c r="AZ142" s="20"/>
      <c r="BA142" s="19"/>
    </row>
    <row r="143" spans="1:53" ht="12.75">
      <c r="A143" s="7"/>
      <c r="B143" s="7"/>
      <c r="C143" s="7"/>
      <c r="D143" s="8"/>
      <c r="E143" s="8"/>
      <c r="G143" s="10"/>
      <c r="H143" s="10"/>
      <c r="K143" s="11"/>
      <c r="L143" s="11"/>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2"/>
      <c r="AQ143" s="12"/>
      <c r="AR143" s="16"/>
      <c r="AS143" s="16"/>
      <c r="AT143" s="16"/>
      <c r="AU143" s="27"/>
      <c r="AV143" s="27"/>
      <c r="AW143" s="17"/>
      <c r="AX143" s="18"/>
      <c r="AY143" s="19"/>
      <c r="AZ143" s="20"/>
      <c r="BA143" s="19"/>
    </row>
    <row r="144" spans="1:53" ht="12.75">
      <c r="A144" s="7"/>
      <c r="B144" s="7"/>
      <c r="C144" s="7"/>
      <c r="D144" s="8"/>
      <c r="E144" s="8"/>
      <c r="G144" s="10"/>
      <c r="H144" s="10"/>
      <c r="K144" s="11"/>
      <c r="L144" s="11"/>
      <c r="M144" s="11"/>
      <c r="N144" s="11"/>
      <c r="O144" s="11"/>
      <c r="P144" s="11"/>
      <c r="Q144" s="11"/>
      <c r="R144" s="11"/>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c r="AP144" s="12"/>
      <c r="AQ144" s="12"/>
      <c r="AR144" s="16"/>
      <c r="AS144" s="16"/>
      <c r="AT144" s="16"/>
      <c r="AU144" s="27"/>
      <c r="AV144" s="27"/>
      <c r="AW144" s="17"/>
      <c r="AX144" s="18"/>
      <c r="AY144" s="19"/>
      <c r="AZ144" s="20"/>
      <c r="BA144" s="19"/>
    </row>
    <row r="145" spans="1:53" ht="12.75">
      <c r="A145" s="7"/>
      <c r="B145" s="7"/>
      <c r="C145" s="7"/>
      <c r="D145" s="8"/>
      <c r="E145" s="8"/>
      <c r="G145" s="10"/>
      <c r="H145" s="10"/>
      <c r="K145" s="11"/>
      <c r="L145" s="11"/>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c r="AP145" s="12"/>
      <c r="AQ145" s="12"/>
      <c r="AR145" s="16"/>
      <c r="AS145" s="16"/>
      <c r="AT145" s="16"/>
      <c r="AU145" s="27"/>
      <c r="AV145" s="27"/>
      <c r="AW145" s="17"/>
      <c r="AX145" s="18"/>
      <c r="AY145" s="19"/>
      <c r="AZ145" s="20"/>
      <c r="BA145" s="19"/>
    </row>
    <row r="146" spans="1:53" ht="12.75">
      <c r="A146" s="7"/>
      <c r="B146" s="7"/>
      <c r="C146" s="7"/>
      <c r="D146" s="8"/>
      <c r="E146" s="8"/>
      <c r="G146" s="10"/>
      <c r="H146" s="10"/>
      <c r="K146" s="11"/>
      <c r="L146" s="11"/>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c r="AP146" s="12"/>
      <c r="AQ146" s="12"/>
      <c r="AR146" s="16"/>
      <c r="AS146" s="16"/>
      <c r="AT146" s="16"/>
      <c r="AU146" s="27"/>
      <c r="AV146" s="27"/>
      <c r="AW146" s="17"/>
      <c r="AX146" s="18"/>
      <c r="AY146" s="19"/>
      <c r="AZ146" s="20"/>
      <c r="BA146" s="19"/>
    </row>
    <row r="147" spans="1:53" ht="12.75">
      <c r="A147" s="7"/>
      <c r="B147" s="7"/>
      <c r="C147" s="7"/>
      <c r="D147" s="8"/>
      <c r="E147" s="8"/>
      <c r="G147" s="10"/>
      <c r="H147" s="10"/>
      <c r="K147" s="11"/>
      <c r="L147" s="11"/>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2"/>
      <c r="AQ147" s="12"/>
      <c r="AR147" s="16"/>
      <c r="AS147" s="16"/>
      <c r="AT147" s="16"/>
      <c r="AU147" s="27"/>
      <c r="AV147" s="27"/>
      <c r="AW147" s="17"/>
      <c r="AX147" s="18"/>
      <c r="AY147" s="19"/>
      <c r="AZ147" s="20"/>
      <c r="BA147" s="19"/>
    </row>
    <row r="148" spans="1:53" ht="12.75">
      <c r="A148" s="7"/>
      <c r="B148" s="7"/>
      <c r="C148" s="7"/>
      <c r="D148" s="8"/>
      <c r="E148" s="8"/>
      <c r="G148" s="10"/>
      <c r="H148" s="10"/>
      <c r="K148" s="11"/>
      <c r="L148" s="11"/>
      <c r="M148" s="11"/>
      <c r="N148" s="11"/>
      <c r="O148" s="11"/>
      <c r="P148" s="11"/>
      <c r="Q148" s="11"/>
      <c r="R148" s="11"/>
      <c r="S148" s="11"/>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c r="AP148" s="12"/>
      <c r="AQ148" s="12"/>
      <c r="AR148" s="16"/>
      <c r="AS148" s="16"/>
      <c r="AT148" s="16"/>
      <c r="AU148" s="27"/>
      <c r="AV148" s="27"/>
      <c r="AW148" s="17"/>
      <c r="AX148" s="18"/>
      <c r="AY148" s="19"/>
      <c r="AZ148" s="20"/>
      <c r="BA148" s="19"/>
    </row>
    <row r="149" spans="1:53" ht="12.75">
      <c r="A149" s="7"/>
      <c r="B149" s="7"/>
      <c r="C149" s="7"/>
      <c r="D149" s="8"/>
      <c r="E149" s="8"/>
      <c r="G149" s="10"/>
      <c r="H149" s="10"/>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2"/>
      <c r="AQ149" s="12"/>
      <c r="AR149" s="16"/>
      <c r="AS149" s="16"/>
      <c r="AT149" s="16"/>
      <c r="AU149" s="27"/>
      <c r="AV149" s="27"/>
      <c r="AW149" s="17"/>
      <c r="AX149" s="18"/>
      <c r="AY149" s="19"/>
      <c r="AZ149" s="20"/>
      <c r="BA149" s="19"/>
    </row>
    <row r="150" spans="1:53" ht="12.75">
      <c r="A150" s="7"/>
      <c r="B150" s="7"/>
      <c r="C150" s="7"/>
      <c r="D150" s="8"/>
      <c r="E150" s="8"/>
      <c r="G150" s="10"/>
      <c r="H150" s="10"/>
      <c r="K150" s="11"/>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2"/>
      <c r="AQ150" s="12"/>
      <c r="AR150" s="16"/>
      <c r="AS150" s="16"/>
      <c r="AT150" s="16"/>
      <c r="AU150" s="27"/>
      <c r="AV150" s="27"/>
      <c r="AW150" s="17"/>
      <c r="AX150" s="18"/>
      <c r="AY150" s="19"/>
      <c r="AZ150" s="20"/>
      <c r="BA150" s="19"/>
    </row>
    <row r="151" spans="1:53" ht="12.75">
      <c r="A151" s="7"/>
      <c r="B151" s="7"/>
      <c r="C151" s="7"/>
      <c r="D151" s="8"/>
      <c r="E151" s="8"/>
      <c r="G151" s="10"/>
      <c r="H151" s="10"/>
      <c r="K151" s="11"/>
      <c r="L151" s="11"/>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c r="AP151" s="12"/>
      <c r="AQ151" s="12"/>
      <c r="AR151" s="16"/>
      <c r="AS151" s="16"/>
      <c r="AT151" s="16"/>
      <c r="AU151" s="27"/>
      <c r="AV151" s="27"/>
      <c r="AW151" s="17"/>
      <c r="AX151" s="18"/>
      <c r="AY151" s="19"/>
      <c r="AZ151" s="20"/>
      <c r="BA151" s="19"/>
    </row>
    <row r="152" spans="1:53" ht="12.75">
      <c r="A152" s="7"/>
      <c r="B152" s="7"/>
      <c r="C152" s="7"/>
      <c r="D152" s="8"/>
      <c r="E152" s="8"/>
      <c r="G152" s="10"/>
      <c r="H152" s="10"/>
      <c r="K152" s="11"/>
      <c r="L152" s="11"/>
      <c r="M152" s="11"/>
      <c r="N152" s="11"/>
      <c r="O152" s="11"/>
      <c r="P152" s="11"/>
      <c r="Q152" s="11"/>
      <c r="R152" s="11"/>
      <c r="S152" s="11"/>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c r="AP152" s="12"/>
      <c r="AQ152" s="12"/>
      <c r="AR152" s="16"/>
      <c r="AS152" s="16"/>
      <c r="AT152" s="16"/>
      <c r="AU152" s="27"/>
      <c r="AV152" s="27"/>
      <c r="AW152" s="17"/>
      <c r="AX152" s="18"/>
      <c r="AY152" s="19"/>
      <c r="AZ152" s="20"/>
      <c r="BA152" s="19"/>
    </row>
    <row r="153" spans="1:53" ht="12.75">
      <c r="A153" s="7"/>
      <c r="B153" s="7"/>
      <c r="C153" s="7"/>
      <c r="D153" s="8"/>
      <c r="E153" s="8"/>
      <c r="G153" s="10"/>
      <c r="H153" s="10"/>
      <c r="K153" s="11"/>
      <c r="L153" s="11"/>
      <c r="M153" s="11"/>
      <c r="N153" s="11"/>
      <c r="O153" s="11"/>
      <c r="P153" s="11"/>
      <c r="Q153" s="11"/>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c r="AP153" s="12"/>
      <c r="AQ153" s="12"/>
      <c r="AR153" s="16"/>
      <c r="AS153" s="16"/>
      <c r="AT153" s="16"/>
      <c r="AU153" s="27"/>
      <c r="AV153" s="27"/>
      <c r="AW153" s="17"/>
      <c r="AX153" s="18"/>
      <c r="AY153" s="19"/>
      <c r="AZ153" s="20"/>
      <c r="BA153" s="19"/>
    </row>
    <row r="154" spans="1:53" ht="12.75">
      <c r="A154" s="7"/>
      <c r="B154" s="7"/>
      <c r="C154" s="7"/>
      <c r="D154" s="8"/>
      <c r="E154" s="8"/>
      <c r="G154" s="10"/>
      <c r="H154" s="10"/>
      <c r="K154" s="11"/>
      <c r="L154" s="11"/>
      <c r="M154" s="11"/>
      <c r="N154" s="11"/>
      <c r="O154" s="11"/>
      <c r="P154" s="11"/>
      <c r="Q154" s="11"/>
      <c r="R154" s="11"/>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c r="AP154" s="12"/>
      <c r="AQ154" s="12"/>
      <c r="AR154" s="16"/>
      <c r="AS154" s="16"/>
      <c r="AT154" s="16"/>
      <c r="AU154" s="27"/>
      <c r="AV154" s="27"/>
      <c r="AW154" s="17"/>
      <c r="AX154" s="18"/>
      <c r="AY154" s="19"/>
      <c r="AZ154" s="20"/>
      <c r="BA154" s="19"/>
    </row>
    <row r="155" spans="1:53" ht="12.75">
      <c r="A155" s="7"/>
      <c r="B155" s="7"/>
      <c r="C155" s="7"/>
      <c r="D155" s="8"/>
      <c r="E155" s="8"/>
      <c r="G155" s="10"/>
      <c r="H155" s="10"/>
      <c r="K155" s="11"/>
      <c r="L155" s="11"/>
      <c r="M155" s="11"/>
      <c r="N155" s="11"/>
      <c r="O155" s="11"/>
      <c r="P155" s="11"/>
      <c r="Q155" s="11"/>
      <c r="R155" s="11"/>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c r="AP155" s="12"/>
      <c r="AQ155" s="12"/>
      <c r="AR155" s="16"/>
      <c r="AS155" s="16"/>
      <c r="AT155" s="16"/>
      <c r="AU155" s="27"/>
      <c r="AV155" s="27"/>
      <c r="AW155" s="17"/>
      <c r="AX155" s="18"/>
      <c r="AY155" s="19"/>
      <c r="AZ155" s="20"/>
      <c r="BA155" s="19"/>
    </row>
    <row r="156" spans="1:53" ht="12.75">
      <c r="A156" s="7"/>
      <c r="B156" s="7"/>
      <c r="C156" s="7"/>
      <c r="D156" s="8"/>
      <c r="E156" s="8"/>
      <c r="G156" s="10"/>
      <c r="H156" s="10"/>
      <c r="K156" s="11"/>
      <c r="L156" s="11"/>
      <c r="M156" s="11"/>
      <c r="N156" s="11"/>
      <c r="O156" s="11"/>
      <c r="P156" s="11"/>
      <c r="Q156" s="11"/>
      <c r="R156" s="11"/>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c r="AP156" s="12"/>
      <c r="AQ156" s="12"/>
      <c r="AR156" s="16"/>
      <c r="AS156" s="16"/>
      <c r="AT156" s="16"/>
      <c r="AU156" s="27"/>
      <c r="AV156" s="27"/>
      <c r="AW156" s="17"/>
      <c r="AX156" s="18"/>
      <c r="AY156" s="19"/>
      <c r="AZ156" s="20"/>
      <c r="BA156" s="19"/>
    </row>
    <row r="157" spans="1:53" ht="12.75">
      <c r="A157" s="7"/>
      <c r="B157" s="7"/>
      <c r="C157" s="7"/>
      <c r="D157" s="8"/>
      <c r="E157" s="8"/>
      <c r="G157" s="10"/>
      <c r="H157" s="10"/>
      <c r="K157" s="11"/>
      <c r="L157" s="11"/>
      <c r="M157" s="11"/>
      <c r="N157" s="11"/>
      <c r="O157" s="11"/>
      <c r="P157" s="11"/>
      <c r="Q157" s="11"/>
      <c r="R157" s="11"/>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c r="AP157" s="12"/>
      <c r="AQ157" s="12"/>
      <c r="AR157" s="16"/>
      <c r="AS157" s="16"/>
      <c r="AT157" s="16"/>
      <c r="AU157" s="27"/>
      <c r="AV157" s="27"/>
      <c r="AW157" s="17"/>
      <c r="AX157" s="18"/>
      <c r="AY157" s="19"/>
      <c r="AZ157" s="20"/>
      <c r="BA157" s="19"/>
    </row>
    <row r="158" spans="1:53" ht="12.75">
      <c r="A158" s="7"/>
      <c r="B158" s="7"/>
      <c r="C158" s="7"/>
      <c r="D158" s="8"/>
      <c r="E158" s="8"/>
      <c r="G158" s="10"/>
      <c r="H158" s="10"/>
      <c r="K158" s="11"/>
      <c r="L158" s="11"/>
      <c r="M158" s="11"/>
      <c r="N158" s="11"/>
      <c r="O158" s="11"/>
      <c r="P158" s="11"/>
      <c r="Q158" s="11"/>
      <c r="R158" s="11"/>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c r="AP158" s="12"/>
      <c r="AQ158" s="12"/>
      <c r="AR158" s="16"/>
      <c r="AS158" s="16"/>
      <c r="AT158" s="16"/>
      <c r="AU158" s="27"/>
      <c r="AV158" s="27"/>
      <c r="AW158" s="17"/>
      <c r="AX158" s="18"/>
      <c r="AY158" s="19"/>
      <c r="AZ158" s="20"/>
      <c r="BA158" s="19"/>
    </row>
    <row r="159" spans="1:53" ht="12.75">
      <c r="A159" s="7"/>
      <c r="B159" s="7"/>
      <c r="C159" s="7"/>
      <c r="D159" s="8"/>
      <c r="E159" s="8"/>
      <c r="G159" s="10"/>
      <c r="H159" s="10"/>
      <c r="K159" s="11"/>
      <c r="L159" s="11"/>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c r="AP159" s="12"/>
      <c r="AQ159" s="12"/>
      <c r="AR159" s="16"/>
      <c r="AS159" s="16"/>
      <c r="AT159" s="16"/>
      <c r="AU159" s="27"/>
      <c r="AV159" s="27"/>
      <c r="AW159" s="17"/>
      <c r="AX159" s="18"/>
      <c r="AY159" s="19"/>
      <c r="AZ159" s="20"/>
      <c r="BA159" s="19"/>
    </row>
    <row r="160" spans="1:53" ht="12.75">
      <c r="A160" s="7"/>
      <c r="B160" s="7"/>
      <c r="C160" s="7"/>
      <c r="D160" s="8"/>
      <c r="E160" s="8"/>
      <c r="G160" s="10"/>
      <c r="H160" s="10"/>
      <c r="K160" s="11"/>
      <c r="L160" s="11"/>
      <c r="M160" s="11"/>
      <c r="N160" s="11"/>
      <c r="O160" s="11"/>
      <c r="P160" s="11"/>
      <c r="Q160" s="11"/>
      <c r="R160" s="11"/>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2"/>
      <c r="AQ160" s="12"/>
      <c r="AR160" s="16"/>
      <c r="AS160" s="16"/>
      <c r="AT160" s="16"/>
      <c r="AU160" s="27"/>
      <c r="AV160" s="27"/>
      <c r="AW160" s="17"/>
      <c r="AX160" s="18"/>
      <c r="AY160" s="19"/>
      <c r="AZ160" s="20"/>
      <c r="BA160" s="19"/>
    </row>
    <row r="161" spans="1:53" ht="12.75">
      <c r="A161" s="7"/>
      <c r="B161" s="7"/>
      <c r="C161" s="7"/>
      <c r="D161" s="8"/>
      <c r="E161" s="8"/>
      <c r="G161" s="10"/>
      <c r="H161" s="10"/>
      <c r="K161" s="11"/>
      <c r="L161" s="11"/>
      <c r="M161" s="11"/>
      <c r="N161" s="11"/>
      <c r="O161" s="11"/>
      <c r="P161" s="11"/>
      <c r="Q161" s="11"/>
      <c r="R161" s="11"/>
      <c r="S161" s="11"/>
      <c r="T161" s="11"/>
      <c r="U161" s="11"/>
      <c r="V161" s="11"/>
      <c r="W161" s="11"/>
      <c r="X161" s="11"/>
      <c r="Y161" s="11"/>
      <c r="Z161" s="11"/>
      <c r="AA161" s="11"/>
      <c r="AB161" s="11"/>
      <c r="AC161" s="11"/>
      <c r="AD161" s="11"/>
      <c r="AE161" s="11"/>
      <c r="AF161" s="11"/>
      <c r="AG161" s="11"/>
      <c r="AH161" s="11"/>
      <c r="AI161" s="11"/>
      <c r="AJ161" s="11"/>
      <c r="AK161" s="11"/>
      <c r="AL161" s="11"/>
      <c r="AM161" s="11"/>
      <c r="AN161" s="11"/>
      <c r="AO161" s="11"/>
      <c r="AP161" s="12"/>
      <c r="AQ161" s="12"/>
      <c r="AR161" s="16"/>
      <c r="AS161" s="16"/>
      <c r="AT161" s="16"/>
      <c r="AU161" s="27"/>
      <c r="AV161" s="27"/>
      <c r="AW161" s="17"/>
      <c r="AX161" s="18"/>
      <c r="AY161" s="19"/>
      <c r="AZ161" s="20"/>
      <c r="BA161" s="19"/>
    </row>
    <row r="162" spans="1:53" ht="12.75">
      <c r="A162" s="7"/>
      <c r="B162" s="7"/>
      <c r="C162" s="7"/>
      <c r="D162" s="8"/>
      <c r="E162" s="8"/>
      <c r="G162" s="10"/>
      <c r="H162" s="10"/>
      <c r="K162" s="11"/>
      <c r="L162" s="11"/>
      <c r="M162" s="11"/>
      <c r="N162" s="11"/>
      <c r="O162" s="11"/>
      <c r="P162" s="11"/>
      <c r="Q162" s="11"/>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c r="AP162" s="12"/>
      <c r="AQ162" s="12"/>
      <c r="AR162" s="16"/>
      <c r="AS162" s="16"/>
      <c r="AT162" s="16"/>
      <c r="AU162" s="27"/>
      <c r="AV162" s="27"/>
      <c r="AW162" s="17"/>
      <c r="AX162" s="18"/>
      <c r="AY162" s="19"/>
      <c r="AZ162" s="20"/>
      <c r="BA162" s="19"/>
    </row>
    <row r="163" spans="1:53" ht="12.75">
      <c r="A163" s="7"/>
      <c r="B163" s="7"/>
      <c r="C163" s="7"/>
      <c r="D163" s="8"/>
      <c r="E163" s="8"/>
      <c r="G163" s="10"/>
      <c r="H163" s="10"/>
      <c r="K163" s="11"/>
      <c r="L163" s="11"/>
      <c r="M163" s="11"/>
      <c r="N163" s="11"/>
      <c r="O163" s="11"/>
      <c r="P163" s="11"/>
      <c r="Q163" s="11"/>
      <c r="R163" s="11"/>
      <c r="S163" s="11"/>
      <c r="T163" s="11"/>
      <c r="U163" s="11"/>
      <c r="V163" s="11"/>
      <c r="W163" s="11"/>
      <c r="X163" s="11"/>
      <c r="Y163" s="11"/>
      <c r="Z163" s="11"/>
      <c r="AA163" s="11"/>
      <c r="AB163" s="11"/>
      <c r="AC163" s="11"/>
      <c r="AD163" s="11"/>
      <c r="AE163" s="11"/>
      <c r="AF163" s="11"/>
      <c r="AG163" s="11"/>
      <c r="AH163" s="11"/>
      <c r="AI163" s="11"/>
      <c r="AJ163" s="11"/>
      <c r="AK163" s="11"/>
      <c r="AL163" s="11"/>
      <c r="AM163" s="11"/>
      <c r="AN163" s="11"/>
      <c r="AO163" s="11"/>
      <c r="AP163" s="12"/>
      <c r="AQ163" s="12"/>
      <c r="AR163" s="16"/>
      <c r="AS163" s="16"/>
      <c r="AT163" s="16"/>
      <c r="AU163" s="27"/>
      <c r="AV163" s="27"/>
      <c r="AW163" s="17"/>
      <c r="AX163" s="18"/>
      <c r="AY163" s="19"/>
      <c r="AZ163" s="20"/>
      <c r="BA163" s="19"/>
    </row>
    <row r="164" spans="1:53" ht="12.75">
      <c r="A164" s="7"/>
      <c r="B164" s="7"/>
      <c r="C164" s="7"/>
      <c r="D164" s="8"/>
      <c r="E164" s="8"/>
      <c r="G164" s="10"/>
      <c r="H164" s="10"/>
      <c r="K164" s="11"/>
      <c r="L164" s="11"/>
      <c r="M164" s="11"/>
      <c r="N164" s="11"/>
      <c r="O164" s="11"/>
      <c r="P164" s="11"/>
      <c r="Q164" s="11"/>
      <c r="R164" s="11"/>
      <c r="S164" s="11"/>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c r="AP164" s="12"/>
      <c r="AQ164" s="12"/>
      <c r="AR164" s="16"/>
      <c r="AS164" s="16"/>
      <c r="AT164" s="16"/>
      <c r="AU164" s="27"/>
      <c r="AV164" s="27"/>
      <c r="AW164" s="17"/>
      <c r="AX164" s="18"/>
      <c r="AY164" s="19"/>
      <c r="AZ164" s="20"/>
      <c r="BA164" s="19"/>
    </row>
    <row r="165" spans="1:53" ht="12.75">
      <c r="A165" s="7"/>
      <c r="B165" s="7"/>
      <c r="C165" s="7"/>
      <c r="D165" s="8"/>
      <c r="E165" s="8"/>
      <c r="G165" s="10"/>
      <c r="H165" s="10"/>
      <c r="K165" s="11"/>
      <c r="L165" s="11"/>
      <c r="M165" s="11"/>
      <c r="N165" s="11"/>
      <c r="O165" s="11"/>
      <c r="P165" s="11"/>
      <c r="Q165" s="11"/>
      <c r="R165" s="11"/>
      <c r="S165" s="11"/>
      <c r="T165" s="11"/>
      <c r="U165" s="11"/>
      <c r="V165" s="11"/>
      <c r="W165" s="11"/>
      <c r="X165" s="11"/>
      <c r="Y165" s="11"/>
      <c r="Z165" s="11"/>
      <c r="AA165" s="11"/>
      <c r="AB165" s="11"/>
      <c r="AC165" s="11"/>
      <c r="AD165" s="11"/>
      <c r="AE165" s="11"/>
      <c r="AF165" s="11"/>
      <c r="AG165" s="11"/>
      <c r="AH165" s="11"/>
      <c r="AI165" s="11"/>
      <c r="AJ165" s="11"/>
      <c r="AK165" s="11"/>
      <c r="AL165" s="11"/>
      <c r="AM165" s="11"/>
      <c r="AN165" s="11"/>
      <c r="AO165" s="11"/>
      <c r="AP165" s="12"/>
      <c r="AQ165" s="12"/>
      <c r="AR165" s="16"/>
      <c r="AS165" s="16"/>
      <c r="AT165" s="16"/>
      <c r="AU165" s="27"/>
      <c r="AV165" s="27"/>
      <c r="AW165" s="17"/>
      <c r="AX165" s="18"/>
      <c r="AY165" s="19"/>
      <c r="AZ165" s="20"/>
      <c r="BA165" s="19"/>
    </row>
    <row r="166" spans="1:53" ht="12.75">
      <c r="A166" s="7"/>
      <c r="B166" s="7"/>
      <c r="C166" s="7"/>
      <c r="D166" s="8"/>
      <c r="E166" s="8"/>
      <c r="G166" s="10"/>
      <c r="H166" s="10"/>
      <c r="K166" s="11"/>
      <c r="L166" s="11"/>
      <c r="M166" s="11"/>
      <c r="N166" s="11"/>
      <c r="O166" s="11"/>
      <c r="P166" s="11"/>
      <c r="Q166" s="11"/>
      <c r="R166" s="11"/>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c r="AP166" s="12"/>
      <c r="AQ166" s="12"/>
      <c r="AR166" s="16"/>
      <c r="AS166" s="16"/>
      <c r="AT166" s="16"/>
      <c r="AU166" s="27"/>
      <c r="AV166" s="27"/>
      <c r="AW166" s="17"/>
      <c r="AX166" s="18"/>
      <c r="AY166" s="19"/>
      <c r="AZ166" s="20"/>
      <c r="BA166" s="19"/>
    </row>
    <row r="167" spans="1:53" ht="12.75">
      <c r="A167" s="7"/>
      <c r="B167" s="7"/>
      <c r="C167" s="7"/>
      <c r="D167" s="8"/>
      <c r="E167" s="8"/>
      <c r="G167" s="10"/>
      <c r="H167" s="10"/>
      <c r="K167" s="11"/>
      <c r="L167" s="11"/>
      <c r="M167" s="11"/>
      <c r="N167" s="11"/>
      <c r="O167" s="11"/>
      <c r="P167" s="11"/>
      <c r="Q167" s="11"/>
      <c r="R167" s="11"/>
      <c r="S167" s="11"/>
      <c r="T167" s="11"/>
      <c r="U167" s="11"/>
      <c r="V167" s="11"/>
      <c r="W167" s="11"/>
      <c r="X167" s="11"/>
      <c r="Y167" s="11"/>
      <c r="Z167" s="11"/>
      <c r="AA167" s="11"/>
      <c r="AB167" s="11"/>
      <c r="AC167" s="11"/>
      <c r="AD167" s="11"/>
      <c r="AE167" s="11"/>
      <c r="AF167" s="11"/>
      <c r="AG167" s="11"/>
      <c r="AH167" s="11"/>
      <c r="AI167" s="11"/>
      <c r="AJ167" s="11"/>
      <c r="AK167" s="11"/>
      <c r="AL167" s="11"/>
      <c r="AM167" s="11"/>
      <c r="AN167" s="11"/>
      <c r="AO167" s="11"/>
      <c r="AP167" s="12"/>
      <c r="AQ167" s="12"/>
      <c r="AR167" s="16"/>
      <c r="AS167" s="16"/>
      <c r="AT167" s="16"/>
      <c r="AU167" s="27"/>
      <c r="AV167" s="27"/>
      <c r="AW167" s="17"/>
      <c r="AX167" s="18"/>
      <c r="AY167" s="19"/>
      <c r="AZ167" s="20"/>
      <c r="BA167" s="19"/>
    </row>
    <row r="168" spans="1:53" ht="12.75">
      <c r="A168" s="7"/>
      <c r="B168" s="7"/>
      <c r="C168" s="7"/>
      <c r="D168" s="8"/>
      <c r="E168" s="8"/>
      <c r="G168" s="10"/>
      <c r="H168" s="10"/>
      <c r="K168" s="11"/>
      <c r="L168" s="11"/>
      <c r="M168" s="11"/>
      <c r="N168" s="11"/>
      <c r="O168" s="11"/>
      <c r="P168" s="11"/>
      <c r="Q168" s="11"/>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c r="AP168" s="12"/>
      <c r="AQ168" s="12"/>
      <c r="AR168" s="16"/>
      <c r="AS168" s="16"/>
      <c r="AT168" s="16"/>
      <c r="AU168" s="27"/>
      <c r="AV168" s="27"/>
      <c r="AW168" s="17"/>
      <c r="AX168" s="18"/>
      <c r="AY168" s="19"/>
      <c r="AZ168" s="20"/>
      <c r="BA168" s="19"/>
    </row>
    <row r="169" spans="1:53" ht="12.75">
      <c r="A169" s="7"/>
      <c r="B169" s="7"/>
      <c r="C169" s="7"/>
      <c r="D169" s="8"/>
      <c r="E169" s="8"/>
      <c r="G169" s="10"/>
      <c r="H169" s="10"/>
      <c r="K169" s="11"/>
      <c r="L169" s="11"/>
      <c r="M169" s="11"/>
      <c r="N169" s="11"/>
      <c r="O169" s="11"/>
      <c r="P169" s="11"/>
      <c r="Q169" s="11"/>
      <c r="R169" s="11"/>
      <c r="S169" s="11"/>
      <c r="T169" s="11"/>
      <c r="U169" s="11"/>
      <c r="V169" s="11"/>
      <c r="W169" s="11"/>
      <c r="X169" s="11"/>
      <c r="Y169" s="11"/>
      <c r="Z169" s="11"/>
      <c r="AA169" s="11"/>
      <c r="AB169" s="11"/>
      <c r="AC169" s="11"/>
      <c r="AD169" s="11"/>
      <c r="AE169" s="11"/>
      <c r="AF169" s="11"/>
      <c r="AG169" s="11"/>
      <c r="AH169" s="11"/>
      <c r="AI169" s="11"/>
      <c r="AJ169" s="11"/>
      <c r="AK169" s="11"/>
      <c r="AL169" s="11"/>
      <c r="AM169" s="11"/>
      <c r="AN169" s="11"/>
      <c r="AO169" s="11"/>
      <c r="AP169" s="12"/>
      <c r="AQ169" s="12"/>
      <c r="AR169" s="16"/>
      <c r="AS169" s="16"/>
      <c r="AT169" s="16"/>
      <c r="AU169" s="27"/>
      <c r="AV169" s="27"/>
      <c r="AW169" s="17"/>
      <c r="AX169" s="18"/>
      <c r="AY169" s="19"/>
      <c r="AZ169" s="20"/>
      <c r="BA169" s="19"/>
    </row>
    <row r="170" spans="1:53" ht="12.75">
      <c r="A170" s="7"/>
      <c r="B170" s="7"/>
      <c r="C170" s="7"/>
      <c r="D170" s="8"/>
      <c r="E170" s="8"/>
      <c r="G170" s="10"/>
      <c r="H170" s="10"/>
      <c r="K170" s="11"/>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2"/>
      <c r="AQ170" s="12"/>
      <c r="AR170" s="16"/>
      <c r="AS170" s="16"/>
      <c r="AT170" s="16"/>
      <c r="AU170" s="27"/>
      <c r="AV170" s="27"/>
      <c r="AW170" s="17"/>
      <c r="AX170" s="18"/>
      <c r="AY170" s="19"/>
      <c r="AZ170" s="20"/>
      <c r="BA170" s="19"/>
    </row>
    <row r="171" spans="1:53" ht="12.75">
      <c r="A171" s="7"/>
      <c r="B171" s="7"/>
      <c r="C171" s="7"/>
      <c r="D171" s="8"/>
      <c r="E171" s="8"/>
      <c r="G171" s="10"/>
      <c r="H171" s="10"/>
      <c r="K171" s="11"/>
      <c r="L171" s="11"/>
      <c r="M171" s="11"/>
      <c r="N171" s="11"/>
      <c r="O171" s="11"/>
      <c r="P171" s="11"/>
      <c r="Q171" s="11"/>
      <c r="R171" s="11"/>
      <c r="S171" s="11"/>
      <c r="T171" s="11"/>
      <c r="U171" s="11"/>
      <c r="V171" s="11"/>
      <c r="W171" s="11"/>
      <c r="X171" s="11"/>
      <c r="Y171" s="11"/>
      <c r="Z171" s="11"/>
      <c r="AA171" s="11"/>
      <c r="AB171" s="11"/>
      <c r="AC171" s="11"/>
      <c r="AD171" s="11"/>
      <c r="AE171" s="11"/>
      <c r="AF171" s="11"/>
      <c r="AG171" s="11"/>
      <c r="AH171" s="11"/>
      <c r="AI171" s="11"/>
      <c r="AJ171" s="11"/>
      <c r="AK171" s="11"/>
      <c r="AL171" s="11"/>
      <c r="AM171" s="11"/>
      <c r="AN171" s="11"/>
      <c r="AO171" s="11"/>
      <c r="AP171" s="12"/>
      <c r="AQ171" s="12"/>
      <c r="AR171" s="16"/>
      <c r="AS171" s="16"/>
      <c r="AT171" s="16"/>
      <c r="AU171" s="27"/>
      <c r="AV171" s="27"/>
      <c r="AW171" s="17"/>
      <c r="AX171" s="18"/>
      <c r="AY171" s="19"/>
      <c r="AZ171" s="20"/>
      <c r="BA171" s="19"/>
    </row>
    <row r="172" spans="1:53" ht="12.75">
      <c r="A172" s="7"/>
      <c r="B172" s="7"/>
      <c r="C172" s="7"/>
      <c r="D172" s="8"/>
      <c r="E172" s="8"/>
      <c r="G172" s="10"/>
      <c r="H172" s="10"/>
      <c r="K172" s="11"/>
      <c r="L172" s="11"/>
      <c r="M172" s="11"/>
      <c r="N172" s="11"/>
      <c r="O172" s="11"/>
      <c r="P172" s="11"/>
      <c r="Q172" s="11"/>
      <c r="R172" s="11"/>
      <c r="S172" s="11"/>
      <c r="T172" s="11"/>
      <c r="U172" s="11"/>
      <c r="V172" s="11"/>
      <c r="W172" s="11"/>
      <c r="X172" s="11"/>
      <c r="Y172" s="11"/>
      <c r="Z172" s="11"/>
      <c r="AA172" s="11"/>
      <c r="AB172" s="11"/>
      <c r="AC172" s="11"/>
      <c r="AD172" s="11"/>
      <c r="AE172" s="11"/>
      <c r="AF172" s="11"/>
      <c r="AG172" s="11"/>
      <c r="AH172" s="11"/>
      <c r="AI172" s="11"/>
      <c r="AJ172" s="11"/>
      <c r="AK172" s="11"/>
      <c r="AL172" s="11"/>
      <c r="AM172" s="11"/>
      <c r="AN172" s="11"/>
      <c r="AO172" s="11"/>
      <c r="AP172" s="12"/>
      <c r="AQ172" s="12"/>
      <c r="AR172" s="16"/>
      <c r="AS172" s="16"/>
      <c r="AT172" s="16"/>
      <c r="AU172" s="27"/>
      <c r="AV172" s="27"/>
      <c r="AW172" s="17"/>
      <c r="AX172" s="18"/>
      <c r="AY172" s="19"/>
      <c r="AZ172" s="20"/>
      <c r="BA172" s="19"/>
    </row>
    <row r="173" spans="1:53" ht="12.75">
      <c r="A173" s="7"/>
      <c r="B173" s="7"/>
      <c r="C173" s="7"/>
      <c r="D173" s="8"/>
      <c r="E173" s="8"/>
      <c r="G173" s="10"/>
      <c r="H173" s="10"/>
      <c r="K173" s="11"/>
      <c r="L173" s="11"/>
      <c r="M173" s="11"/>
      <c r="N173" s="11"/>
      <c r="O173" s="11"/>
      <c r="P173" s="11"/>
      <c r="Q173" s="11"/>
      <c r="R173" s="11"/>
      <c r="S173" s="11"/>
      <c r="T173" s="11"/>
      <c r="U173" s="11"/>
      <c r="V173" s="11"/>
      <c r="W173" s="11"/>
      <c r="X173" s="11"/>
      <c r="Y173" s="11"/>
      <c r="Z173" s="11"/>
      <c r="AA173" s="11"/>
      <c r="AB173" s="11"/>
      <c r="AC173" s="11"/>
      <c r="AD173" s="11"/>
      <c r="AE173" s="11"/>
      <c r="AF173" s="11"/>
      <c r="AG173" s="11"/>
      <c r="AH173" s="11"/>
      <c r="AI173" s="11"/>
      <c r="AJ173" s="11"/>
      <c r="AK173" s="11"/>
      <c r="AL173" s="11"/>
      <c r="AM173" s="11"/>
      <c r="AN173" s="11"/>
      <c r="AO173" s="11"/>
      <c r="AP173" s="12"/>
      <c r="AQ173" s="12"/>
      <c r="AR173" s="16"/>
      <c r="AS173" s="16"/>
      <c r="AT173" s="16"/>
      <c r="AU173" s="27"/>
      <c r="AV173" s="27"/>
      <c r="AW173" s="17"/>
      <c r="AX173" s="18"/>
      <c r="AY173" s="19"/>
      <c r="AZ173" s="20"/>
      <c r="BA173" s="19"/>
    </row>
    <row r="174" spans="1:53" ht="12.75">
      <c r="A174" s="7"/>
      <c r="B174" s="7"/>
      <c r="C174" s="7"/>
      <c r="D174" s="8"/>
      <c r="E174" s="8"/>
      <c r="G174" s="10"/>
      <c r="H174" s="10"/>
      <c r="K174" s="11"/>
      <c r="L174" s="11"/>
      <c r="M174" s="11"/>
      <c r="N174" s="11"/>
      <c r="O174" s="11"/>
      <c r="P174" s="11"/>
      <c r="Q174" s="11"/>
      <c r="R174" s="11"/>
      <c r="S174" s="11"/>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c r="AP174" s="12"/>
      <c r="AQ174" s="12"/>
      <c r="AR174" s="16"/>
      <c r="AS174" s="16"/>
      <c r="AT174" s="16"/>
      <c r="AU174" s="27"/>
      <c r="AV174" s="27"/>
      <c r="AW174" s="17"/>
      <c r="AX174" s="18"/>
      <c r="AY174" s="19"/>
      <c r="AZ174" s="20"/>
      <c r="BA174" s="19"/>
    </row>
    <row r="175" spans="1:53" ht="12.75">
      <c r="A175" s="7"/>
      <c r="B175" s="7"/>
      <c r="C175" s="7"/>
      <c r="D175" s="8"/>
      <c r="E175" s="8"/>
      <c r="G175" s="10"/>
      <c r="H175" s="10"/>
      <c r="K175" s="11"/>
      <c r="L175" s="11"/>
      <c r="M175" s="11"/>
      <c r="N175" s="11"/>
      <c r="O175" s="11"/>
      <c r="P175" s="11"/>
      <c r="Q175" s="11"/>
      <c r="R175" s="11"/>
      <c r="S175" s="11"/>
      <c r="T175" s="11"/>
      <c r="U175" s="11"/>
      <c r="V175" s="11"/>
      <c r="W175" s="11"/>
      <c r="X175" s="11"/>
      <c r="Y175" s="11"/>
      <c r="Z175" s="11"/>
      <c r="AA175" s="11"/>
      <c r="AB175" s="11"/>
      <c r="AC175" s="11"/>
      <c r="AD175" s="11"/>
      <c r="AE175" s="11"/>
      <c r="AF175" s="11"/>
      <c r="AG175" s="11"/>
      <c r="AH175" s="11"/>
      <c r="AI175" s="11"/>
      <c r="AJ175" s="11"/>
      <c r="AK175" s="11"/>
      <c r="AL175" s="11"/>
      <c r="AM175" s="11"/>
      <c r="AN175" s="11"/>
      <c r="AO175" s="11"/>
      <c r="AP175" s="12"/>
      <c r="AQ175" s="12"/>
      <c r="AR175" s="16"/>
      <c r="AS175" s="16"/>
      <c r="AT175" s="16"/>
      <c r="AU175" s="27"/>
      <c r="AV175" s="27"/>
      <c r="AW175" s="17"/>
      <c r="AX175" s="18"/>
      <c r="AY175" s="19"/>
      <c r="AZ175" s="20"/>
      <c r="BA175" s="19"/>
    </row>
    <row r="176" spans="1:53" ht="12.75">
      <c r="A176" s="7"/>
      <c r="B176" s="7"/>
      <c r="C176" s="7"/>
      <c r="D176" s="8"/>
      <c r="E176" s="8"/>
      <c r="G176" s="10"/>
      <c r="H176" s="10"/>
      <c r="K176" s="11"/>
      <c r="L176" s="11"/>
      <c r="M176" s="11"/>
      <c r="N176" s="11"/>
      <c r="O176" s="11"/>
      <c r="P176" s="11"/>
      <c r="Q176" s="11"/>
      <c r="R176" s="11"/>
      <c r="S176" s="11"/>
      <c r="T176" s="11"/>
      <c r="U176" s="11"/>
      <c r="V176" s="11"/>
      <c r="W176" s="11"/>
      <c r="X176" s="11"/>
      <c r="Y176" s="11"/>
      <c r="Z176" s="11"/>
      <c r="AA176" s="11"/>
      <c r="AB176" s="11"/>
      <c r="AC176" s="11"/>
      <c r="AD176" s="11"/>
      <c r="AE176" s="11"/>
      <c r="AF176" s="11"/>
      <c r="AG176" s="11"/>
      <c r="AH176" s="11"/>
      <c r="AI176" s="11"/>
      <c r="AJ176" s="11"/>
      <c r="AK176" s="11"/>
      <c r="AL176" s="11"/>
      <c r="AM176" s="11"/>
      <c r="AN176" s="11"/>
      <c r="AO176" s="11"/>
      <c r="AP176" s="12"/>
      <c r="AQ176" s="12"/>
      <c r="AR176" s="16"/>
      <c r="AS176" s="16"/>
      <c r="AT176" s="16"/>
      <c r="AU176" s="27"/>
      <c r="AV176" s="27"/>
      <c r="AW176" s="17"/>
      <c r="AX176" s="18"/>
      <c r="AY176" s="19"/>
      <c r="AZ176" s="20"/>
      <c r="BA176" s="19"/>
    </row>
    <row r="177" spans="1:53" ht="12.75">
      <c r="A177" s="7"/>
      <c r="B177" s="7"/>
      <c r="C177" s="7"/>
      <c r="D177" s="8"/>
      <c r="E177" s="8"/>
      <c r="G177" s="10"/>
      <c r="H177" s="10"/>
      <c r="K177" s="11"/>
      <c r="L177" s="11"/>
      <c r="M177" s="11"/>
      <c r="N177" s="11"/>
      <c r="O177" s="11"/>
      <c r="P177" s="11"/>
      <c r="Q177" s="11"/>
      <c r="R177" s="11"/>
      <c r="S177" s="11"/>
      <c r="T177" s="11"/>
      <c r="U177" s="11"/>
      <c r="V177" s="11"/>
      <c r="W177" s="11"/>
      <c r="X177" s="11"/>
      <c r="Y177" s="11"/>
      <c r="Z177" s="11"/>
      <c r="AA177" s="11"/>
      <c r="AB177" s="11"/>
      <c r="AC177" s="11"/>
      <c r="AD177" s="11"/>
      <c r="AE177" s="11"/>
      <c r="AF177" s="11"/>
      <c r="AG177" s="11"/>
      <c r="AH177" s="11"/>
      <c r="AI177" s="11"/>
      <c r="AJ177" s="11"/>
      <c r="AK177" s="11"/>
      <c r="AL177" s="11"/>
      <c r="AM177" s="11"/>
      <c r="AN177" s="11"/>
      <c r="AO177" s="11"/>
      <c r="AP177" s="12"/>
      <c r="AQ177" s="12"/>
      <c r="AR177" s="16"/>
      <c r="AS177" s="16"/>
      <c r="AT177" s="16"/>
      <c r="AU177" s="27"/>
      <c r="AV177" s="27"/>
      <c r="AW177" s="17"/>
      <c r="AX177" s="18"/>
      <c r="AY177" s="19"/>
      <c r="AZ177" s="20"/>
      <c r="BA177" s="19"/>
    </row>
    <row r="178" spans="1:53" ht="12.75">
      <c r="A178" s="7"/>
      <c r="B178" s="7"/>
      <c r="C178" s="7"/>
      <c r="D178" s="8"/>
      <c r="E178" s="8"/>
      <c r="G178" s="10"/>
      <c r="H178" s="10"/>
      <c r="K178" s="11"/>
      <c r="L178" s="11"/>
      <c r="M178" s="11"/>
      <c r="N178" s="11"/>
      <c r="O178" s="11"/>
      <c r="P178" s="11"/>
      <c r="Q178" s="11"/>
      <c r="R178" s="11"/>
      <c r="S178" s="11"/>
      <c r="T178" s="11"/>
      <c r="U178" s="11"/>
      <c r="V178" s="11"/>
      <c r="W178" s="11"/>
      <c r="X178" s="11"/>
      <c r="Y178" s="11"/>
      <c r="Z178" s="11"/>
      <c r="AA178" s="11"/>
      <c r="AB178" s="11"/>
      <c r="AC178" s="11"/>
      <c r="AD178" s="11"/>
      <c r="AE178" s="11"/>
      <c r="AF178" s="11"/>
      <c r="AG178" s="11"/>
      <c r="AH178" s="11"/>
      <c r="AI178" s="11"/>
      <c r="AJ178" s="11"/>
      <c r="AK178" s="11"/>
      <c r="AL178" s="11"/>
      <c r="AM178" s="11"/>
      <c r="AN178" s="11"/>
      <c r="AO178" s="11"/>
      <c r="AP178" s="12"/>
      <c r="AQ178" s="12"/>
      <c r="AR178" s="16"/>
      <c r="AS178" s="16"/>
      <c r="AT178" s="16"/>
      <c r="AU178" s="27"/>
      <c r="AV178" s="27"/>
      <c r="AW178" s="17"/>
      <c r="AX178" s="18"/>
      <c r="AY178" s="19"/>
      <c r="AZ178" s="20"/>
      <c r="BA178" s="19"/>
    </row>
    <row r="179" spans="1:53" ht="12.75">
      <c r="A179" s="7"/>
      <c r="B179" s="7"/>
      <c r="C179" s="7"/>
      <c r="D179" s="8"/>
      <c r="E179" s="8"/>
      <c r="G179" s="10"/>
      <c r="H179" s="10"/>
      <c r="K179" s="11"/>
      <c r="L179" s="11"/>
      <c r="M179" s="11"/>
      <c r="N179" s="11"/>
      <c r="O179" s="11"/>
      <c r="P179" s="11"/>
      <c r="Q179" s="11"/>
      <c r="R179" s="11"/>
      <c r="S179" s="11"/>
      <c r="T179" s="11"/>
      <c r="U179" s="11"/>
      <c r="V179" s="11"/>
      <c r="W179" s="11"/>
      <c r="X179" s="11"/>
      <c r="Y179" s="11"/>
      <c r="Z179" s="11"/>
      <c r="AA179" s="11"/>
      <c r="AB179" s="11"/>
      <c r="AC179" s="11"/>
      <c r="AD179" s="11"/>
      <c r="AE179" s="11"/>
      <c r="AF179" s="11"/>
      <c r="AG179" s="11"/>
      <c r="AH179" s="11"/>
      <c r="AI179" s="11"/>
      <c r="AJ179" s="11"/>
      <c r="AK179" s="11"/>
      <c r="AL179" s="11"/>
      <c r="AM179" s="11"/>
      <c r="AN179" s="11"/>
      <c r="AO179" s="11"/>
      <c r="AP179" s="12"/>
      <c r="AQ179" s="12"/>
      <c r="AR179" s="16"/>
      <c r="AS179" s="16"/>
      <c r="AT179" s="16"/>
      <c r="AU179" s="27"/>
      <c r="AV179" s="27"/>
      <c r="AW179" s="17"/>
      <c r="AX179" s="18"/>
      <c r="AY179" s="19"/>
      <c r="AZ179" s="20"/>
      <c r="BA179" s="19"/>
    </row>
    <row r="180" spans="1:53" ht="12.75">
      <c r="A180" s="7"/>
      <c r="B180" s="7"/>
      <c r="C180" s="7"/>
      <c r="D180" s="8"/>
      <c r="E180" s="8"/>
      <c r="G180" s="10"/>
      <c r="H180" s="10"/>
      <c r="K180" s="11"/>
      <c r="L180" s="11"/>
      <c r="M180" s="11"/>
      <c r="N180" s="11"/>
      <c r="O180" s="11"/>
      <c r="P180" s="11"/>
      <c r="Q180" s="11"/>
      <c r="R180" s="11"/>
      <c r="S180" s="11"/>
      <c r="T180" s="11"/>
      <c r="U180" s="11"/>
      <c r="V180" s="11"/>
      <c r="W180" s="11"/>
      <c r="X180" s="11"/>
      <c r="Y180" s="11"/>
      <c r="Z180" s="11"/>
      <c r="AA180" s="11"/>
      <c r="AB180" s="11"/>
      <c r="AC180" s="11"/>
      <c r="AD180" s="11"/>
      <c r="AE180" s="11"/>
      <c r="AF180" s="11"/>
      <c r="AG180" s="11"/>
      <c r="AH180" s="11"/>
      <c r="AI180" s="11"/>
      <c r="AJ180" s="11"/>
      <c r="AK180" s="11"/>
      <c r="AL180" s="11"/>
      <c r="AM180" s="11"/>
      <c r="AN180" s="11"/>
      <c r="AO180" s="11"/>
      <c r="AP180" s="12"/>
      <c r="AQ180" s="12"/>
      <c r="AR180" s="16"/>
      <c r="AS180" s="16"/>
      <c r="AT180" s="16"/>
      <c r="AU180" s="27"/>
      <c r="AV180" s="27"/>
      <c r="AW180" s="17"/>
      <c r="AX180" s="18"/>
      <c r="AY180" s="19"/>
      <c r="AZ180" s="20"/>
      <c r="BA180" s="19"/>
    </row>
    <row r="181" spans="1:53" ht="12.75">
      <c r="A181" s="7"/>
      <c r="B181" s="7"/>
      <c r="C181" s="7"/>
      <c r="D181" s="8"/>
      <c r="E181" s="8"/>
      <c r="G181" s="10"/>
      <c r="H181" s="10"/>
      <c r="K181" s="11"/>
      <c r="L181" s="11"/>
      <c r="M181" s="11"/>
      <c r="N181" s="11"/>
      <c r="O181" s="11"/>
      <c r="P181" s="11"/>
      <c r="Q181" s="11"/>
      <c r="R181" s="11"/>
      <c r="S181" s="11"/>
      <c r="T181" s="11"/>
      <c r="U181" s="11"/>
      <c r="V181" s="11"/>
      <c r="W181" s="11"/>
      <c r="X181" s="11"/>
      <c r="Y181" s="11"/>
      <c r="Z181" s="11"/>
      <c r="AA181" s="11"/>
      <c r="AB181" s="11"/>
      <c r="AC181" s="11"/>
      <c r="AD181" s="11"/>
      <c r="AE181" s="11"/>
      <c r="AF181" s="11"/>
      <c r="AG181" s="11"/>
      <c r="AH181" s="11"/>
      <c r="AI181" s="11"/>
      <c r="AJ181" s="11"/>
      <c r="AK181" s="11"/>
      <c r="AL181" s="11"/>
      <c r="AM181" s="11"/>
      <c r="AN181" s="11"/>
      <c r="AO181" s="11"/>
      <c r="AP181" s="12"/>
      <c r="AQ181" s="12"/>
      <c r="AR181" s="16"/>
      <c r="AS181" s="16"/>
      <c r="AT181" s="16"/>
      <c r="AU181" s="27"/>
      <c r="AV181" s="27"/>
      <c r="AW181" s="17"/>
      <c r="AX181" s="18"/>
      <c r="AY181" s="19"/>
      <c r="AZ181" s="20"/>
      <c r="BA181" s="19"/>
    </row>
    <row r="182" spans="1:53" ht="12.75">
      <c r="A182" s="7"/>
      <c r="B182" s="7"/>
      <c r="C182" s="7"/>
      <c r="D182" s="8"/>
      <c r="E182" s="8"/>
      <c r="G182" s="10"/>
      <c r="H182" s="10"/>
      <c r="K182" s="11"/>
      <c r="L182" s="11"/>
      <c r="M182" s="11"/>
      <c r="N182" s="11"/>
      <c r="O182" s="11"/>
      <c r="P182" s="11"/>
      <c r="Q182" s="11"/>
      <c r="R182" s="11"/>
      <c r="S182" s="11"/>
      <c r="T182" s="11"/>
      <c r="U182" s="11"/>
      <c r="V182" s="11"/>
      <c r="W182" s="11"/>
      <c r="X182" s="11"/>
      <c r="Y182" s="11"/>
      <c r="Z182" s="11"/>
      <c r="AA182" s="11"/>
      <c r="AB182" s="11"/>
      <c r="AC182" s="11"/>
      <c r="AD182" s="11"/>
      <c r="AE182" s="11"/>
      <c r="AF182" s="11"/>
      <c r="AG182" s="11"/>
      <c r="AH182" s="11"/>
      <c r="AI182" s="11"/>
      <c r="AJ182" s="11"/>
      <c r="AK182" s="11"/>
      <c r="AL182" s="11"/>
      <c r="AM182" s="11"/>
      <c r="AN182" s="11"/>
      <c r="AO182" s="11"/>
      <c r="AP182" s="12"/>
      <c r="AQ182" s="12"/>
      <c r="AR182" s="16"/>
      <c r="AS182" s="16"/>
      <c r="AT182" s="16"/>
      <c r="AU182" s="27"/>
      <c r="AV182" s="27"/>
      <c r="AW182" s="17"/>
      <c r="AX182" s="18"/>
      <c r="AY182" s="19"/>
      <c r="AZ182" s="20"/>
      <c r="BA182" s="19"/>
    </row>
    <row r="183" spans="1:53" ht="12.75">
      <c r="A183" s="7"/>
      <c r="B183" s="7"/>
      <c r="C183" s="7"/>
      <c r="D183" s="8"/>
      <c r="E183" s="8"/>
      <c r="G183" s="10"/>
      <c r="H183" s="10"/>
      <c r="K183" s="11"/>
      <c r="L183" s="11"/>
      <c r="M183" s="11"/>
      <c r="N183" s="11"/>
      <c r="O183" s="11"/>
      <c r="P183" s="11"/>
      <c r="Q183" s="11"/>
      <c r="R183" s="11"/>
      <c r="S183" s="11"/>
      <c r="T183" s="11"/>
      <c r="U183" s="11"/>
      <c r="V183" s="11"/>
      <c r="W183" s="11"/>
      <c r="X183" s="11"/>
      <c r="Y183" s="11"/>
      <c r="Z183" s="11"/>
      <c r="AA183" s="11"/>
      <c r="AB183" s="11"/>
      <c r="AC183" s="11"/>
      <c r="AD183" s="11"/>
      <c r="AE183" s="11"/>
      <c r="AF183" s="11"/>
      <c r="AG183" s="11"/>
      <c r="AH183" s="11"/>
      <c r="AI183" s="11"/>
      <c r="AJ183" s="11"/>
      <c r="AK183" s="11"/>
      <c r="AL183" s="11"/>
      <c r="AM183" s="11"/>
      <c r="AN183" s="11"/>
      <c r="AO183" s="11"/>
      <c r="AP183" s="12"/>
      <c r="AQ183" s="12"/>
      <c r="AR183" s="16"/>
      <c r="AS183" s="16"/>
      <c r="AT183" s="16"/>
      <c r="AU183" s="27"/>
      <c r="AV183" s="27"/>
      <c r="AW183" s="17"/>
      <c r="AX183" s="18"/>
      <c r="AY183" s="19"/>
      <c r="AZ183" s="20"/>
      <c r="BA183" s="19"/>
    </row>
    <row r="184" spans="1:53" ht="12.75">
      <c r="A184" s="7"/>
      <c r="B184" s="7"/>
      <c r="C184" s="7"/>
      <c r="D184" s="8"/>
      <c r="E184" s="8"/>
      <c r="G184" s="10"/>
      <c r="H184" s="10"/>
      <c r="K184" s="11"/>
      <c r="L184" s="11"/>
      <c r="M184" s="11"/>
      <c r="N184" s="11"/>
      <c r="O184" s="11"/>
      <c r="P184" s="11"/>
      <c r="Q184" s="11"/>
      <c r="R184" s="11"/>
      <c r="S184" s="11"/>
      <c r="T184" s="11"/>
      <c r="U184" s="11"/>
      <c r="V184" s="11"/>
      <c r="W184" s="11"/>
      <c r="X184" s="11"/>
      <c r="Y184" s="11"/>
      <c r="Z184" s="11"/>
      <c r="AA184" s="11"/>
      <c r="AB184" s="11"/>
      <c r="AC184" s="11"/>
      <c r="AD184" s="11"/>
      <c r="AE184" s="11"/>
      <c r="AF184" s="11"/>
      <c r="AG184" s="11"/>
      <c r="AH184" s="11"/>
      <c r="AI184" s="11"/>
      <c r="AJ184" s="11"/>
      <c r="AK184" s="11"/>
      <c r="AL184" s="11"/>
      <c r="AM184" s="11"/>
      <c r="AN184" s="11"/>
      <c r="AO184" s="11"/>
      <c r="AP184" s="12"/>
      <c r="AQ184" s="12"/>
      <c r="AR184" s="16"/>
      <c r="AS184" s="16"/>
      <c r="AT184" s="16"/>
      <c r="AU184" s="27"/>
      <c r="AV184" s="27"/>
      <c r="AW184" s="17"/>
      <c r="AX184" s="18"/>
      <c r="AY184" s="19"/>
      <c r="AZ184" s="20"/>
      <c r="BA184" s="19"/>
    </row>
    <row r="185" spans="1:53" ht="12.75">
      <c r="A185" s="7"/>
      <c r="B185" s="7"/>
      <c r="C185" s="7"/>
      <c r="D185" s="8"/>
      <c r="E185" s="8"/>
      <c r="G185" s="10"/>
      <c r="H185" s="10"/>
      <c r="K185" s="11"/>
      <c r="L185" s="11"/>
      <c r="M185" s="11"/>
      <c r="N185" s="11"/>
      <c r="O185" s="11"/>
      <c r="P185" s="11"/>
      <c r="Q185" s="11"/>
      <c r="R185" s="11"/>
      <c r="S185" s="11"/>
      <c r="T185" s="11"/>
      <c r="U185" s="11"/>
      <c r="V185" s="11"/>
      <c r="W185" s="11"/>
      <c r="X185" s="11"/>
      <c r="Y185" s="11"/>
      <c r="Z185" s="11"/>
      <c r="AA185" s="11"/>
      <c r="AB185" s="11"/>
      <c r="AC185" s="11"/>
      <c r="AD185" s="11"/>
      <c r="AE185" s="11"/>
      <c r="AF185" s="11"/>
      <c r="AG185" s="11"/>
      <c r="AH185" s="11"/>
      <c r="AI185" s="11"/>
      <c r="AJ185" s="11"/>
      <c r="AK185" s="11"/>
      <c r="AL185" s="11"/>
      <c r="AM185" s="11"/>
      <c r="AN185" s="11"/>
      <c r="AO185" s="11"/>
      <c r="AP185" s="12"/>
      <c r="AQ185" s="12"/>
      <c r="AR185" s="16"/>
      <c r="AS185" s="16"/>
      <c r="AT185" s="16"/>
      <c r="AU185" s="27"/>
      <c r="AV185" s="27"/>
      <c r="AW185" s="17"/>
      <c r="AX185" s="18"/>
      <c r="AY185" s="19"/>
      <c r="AZ185" s="20"/>
      <c r="BA185" s="19"/>
    </row>
    <row r="186" spans="1:53" ht="12.75">
      <c r="A186" s="7"/>
      <c r="B186" s="7"/>
      <c r="C186" s="7"/>
      <c r="D186" s="8"/>
      <c r="E186" s="8"/>
      <c r="G186" s="10"/>
      <c r="H186" s="10"/>
      <c r="K186" s="11"/>
      <c r="L186" s="11"/>
      <c r="M186" s="11"/>
      <c r="N186" s="11"/>
      <c r="O186" s="11"/>
      <c r="P186" s="11"/>
      <c r="Q186" s="11"/>
      <c r="R186" s="11"/>
      <c r="S186" s="11"/>
      <c r="T186" s="11"/>
      <c r="U186" s="11"/>
      <c r="V186" s="11"/>
      <c r="W186" s="11"/>
      <c r="X186" s="11"/>
      <c r="Y186" s="11"/>
      <c r="Z186" s="11"/>
      <c r="AA186" s="11"/>
      <c r="AB186" s="11"/>
      <c r="AC186" s="11"/>
      <c r="AD186" s="11"/>
      <c r="AE186" s="11"/>
      <c r="AF186" s="11"/>
      <c r="AG186" s="11"/>
      <c r="AH186" s="11"/>
      <c r="AI186" s="11"/>
      <c r="AJ186" s="11"/>
      <c r="AK186" s="11"/>
      <c r="AL186" s="11"/>
      <c r="AM186" s="11"/>
      <c r="AN186" s="11"/>
      <c r="AO186" s="11"/>
      <c r="AP186" s="12"/>
      <c r="AQ186" s="12"/>
      <c r="AR186" s="16"/>
      <c r="AS186" s="16"/>
      <c r="AT186" s="16"/>
      <c r="AU186" s="27"/>
      <c r="AV186" s="27"/>
      <c r="AW186" s="17"/>
      <c r="AX186" s="18"/>
      <c r="AY186" s="19"/>
      <c r="AZ186" s="20"/>
      <c r="BA186" s="19"/>
    </row>
    <row r="187" spans="1:53" ht="12.75">
      <c r="A187" s="7"/>
      <c r="B187" s="7"/>
      <c r="C187" s="7"/>
      <c r="D187" s="8"/>
      <c r="E187" s="8"/>
      <c r="G187" s="10"/>
      <c r="H187" s="10"/>
      <c r="K187" s="11"/>
      <c r="L187" s="11"/>
      <c r="M187" s="11"/>
      <c r="N187" s="11"/>
      <c r="O187" s="11"/>
      <c r="P187" s="11"/>
      <c r="Q187" s="11"/>
      <c r="R187" s="11"/>
      <c r="S187" s="11"/>
      <c r="T187" s="11"/>
      <c r="U187" s="11"/>
      <c r="V187" s="11"/>
      <c r="W187" s="11"/>
      <c r="X187" s="11"/>
      <c r="Y187" s="11"/>
      <c r="Z187" s="11"/>
      <c r="AA187" s="11"/>
      <c r="AB187" s="11"/>
      <c r="AC187" s="11"/>
      <c r="AD187" s="11"/>
      <c r="AE187" s="11"/>
      <c r="AF187" s="11"/>
      <c r="AG187" s="11"/>
      <c r="AH187" s="11"/>
      <c r="AI187" s="11"/>
      <c r="AJ187" s="11"/>
      <c r="AK187" s="11"/>
      <c r="AL187" s="11"/>
      <c r="AM187" s="11"/>
      <c r="AN187" s="11"/>
      <c r="AO187" s="11"/>
      <c r="AP187" s="12"/>
      <c r="AQ187" s="12"/>
      <c r="AR187" s="16"/>
      <c r="AS187" s="16"/>
      <c r="AT187" s="16"/>
      <c r="AU187" s="27"/>
      <c r="AV187" s="27"/>
      <c r="AW187" s="17"/>
      <c r="AX187" s="18"/>
      <c r="AY187" s="19"/>
      <c r="AZ187" s="20"/>
      <c r="BA187" s="19"/>
    </row>
    <row r="188" spans="1:53" ht="12.75">
      <c r="A188" s="7"/>
      <c r="B188" s="7"/>
      <c r="C188" s="7"/>
      <c r="D188" s="8"/>
      <c r="E188" s="8"/>
      <c r="G188" s="10"/>
      <c r="H188" s="10"/>
      <c r="K188" s="11"/>
      <c r="L188" s="11"/>
      <c r="M188" s="11"/>
      <c r="N188" s="11"/>
      <c r="O188" s="11"/>
      <c r="P188" s="11"/>
      <c r="Q188" s="11"/>
      <c r="R188" s="11"/>
      <c r="S188" s="11"/>
      <c r="T188" s="11"/>
      <c r="U188" s="11"/>
      <c r="V188" s="11"/>
      <c r="W188" s="11"/>
      <c r="X188" s="11"/>
      <c r="Y188" s="11"/>
      <c r="Z188" s="11"/>
      <c r="AA188" s="11"/>
      <c r="AB188" s="11"/>
      <c r="AC188" s="11"/>
      <c r="AD188" s="11"/>
      <c r="AE188" s="11"/>
      <c r="AF188" s="11"/>
      <c r="AG188" s="11"/>
      <c r="AH188" s="11"/>
      <c r="AI188" s="11"/>
      <c r="AJ188" s="11"/>
      <c r="AK188" s="11"/>
      <c r="AL188" s="11"/>
      <c r="AM188" s="11"/>
      <c r="AN188" s="11"/>
      <c r="AO188" s="11"/>
      <c r="AP188" s="12"/>
      <c r="AQ188" s="12"/>
      <c r="AR188" s="16"/>
      <c r="AS188" s="16"/>
      <c r="AT188" s="16"/>
      <c r="AU188" s="27"/>
      <c r="AV188" s="27"/>
      <c r="AW188" s="17"/>
      <c r="AX188" s="18"/>
      <c r="AY188" s="19"/>
      <c r="AZ188" s="20"/>
      <c r="BA188" s="19"/>
    </row>
    <row r="189" spans="1:53" ht="12.75">
      <c r="A189" s="7"/>
      <c r="B189" s="7"/>
      <c r="C189" s="7"/>
      <c r="D189" s="8"/>
      <c r="E189" s="8"/>
      <c r="G189" s="10"/>
      <c r="H189" s="10"/>
      <c r="K189" s="11"/>
      <c r="L189" s="11"/>
      <c r="M189" s="11"/>
      <c r="N189" s="11"/>
      <c r="O189" s="11"/>
      <c r="P189" s="11"/>
      <c r="Q189" s="11"/>
      <c r="R189" s="11"/>
      <c r="S189" s="11"/>
      <c r="T189" s="11"/>
      <c r="U189" s="11"/>
      <c r="V189" s="11"/>
      <c r="W189" s="11"/>
      <c r="X189" s="11"/>
      <c r="Y189" s="11"/>
      <c r="Z189" s="11"/>
      <c r="AA189" s="11"/>
      <c r="AB189" s="11"/>
      <c r="AC189" s="11"/>
      <c r="AD189" s="11"/>
      <c r="AE189" s="11"/>
      <c r="AF189" s="11"/>
      <c r="AG189" s="11"/>
      <c r="AH189" s="11"/>
      <c r="AI189" s="11"/>
      <c r="AJ189" s="11"/>
      <c r="AK189" s="11"/>
      <c r="AL189" s="11"/>
      <c r="AM189" s="11"/>
      <c r="AN189" s="11"/>
      <c r="AO189" s="11"/>
      <c r="AP189" s="12"/>
      <c r="AQ189" s="12"/>
      <c r="AR189" s="13"/>
      <c r="AS189" s="13"/>
      <c r="AT189" s="13"/>
      <c r="AU189" s="25"/>
      <c r="AV189" s="25"/>
      <c r="AW189" s="14"/>
      <c r="AX189" s="14"/>
      <c r="AY189" s="15"/>
      <c r="AZ189" s="15"/>
      <c r="BA189" s="15"/>
    </row>
    <row r="190" spans="1:53" ht="12.75">
      <c r="A190" s="7"/>
      <c r="B190" s="7"/>
      <c r="C190" s="7"/>
      <c r="D190" s="8"/>
      <c r="E190" s="8"/>
      <c r="G190" s="10"/>
      <c r="H190" s="10"/>
      <c r="K190" s="11"/>
      <c r="L190" s="11"/>
      <c r="M190" s="11"/>
      <c r="N190" s="11"/>
      <c r="O190" s="11"/>
      <c r="P190" s="11"/>
      <c r="Q190" s="11"/>
      <c r="R190" s="11"/>
      <c r="S190" s="11"/>
      <c r="T190" s="11"/>
      <c r="U190" s="11"/>
      <c r="V190" s="11"/>
      <c r="W190" s="11"/>
      <c r="X190" s="11"/>
      <c r="Y190" s="11"/>
      <c r="Z190" s="11"/>
      <c r="AA190" s="11"/>
      <c r="AB190" s="11"/>
      <c r="AC190" s="11"/>
      <c r="AD190" s="11"/>
      <c r="AE190" s="11"/>
      <c r="AF190" s="11"/>
      <c r="AG190" s="11"/>
      <c r="AH190" s="11"/>
      <c r="AI190" s="11"/>
      <c r="AJ190" s="11"/>
      <c r="AK190" s="11"/>
      <c r="AL190" s="11"/>
      <c r="AM190" s="11"/>
      <c r="AN190" s="11"/>
      <c r="AO190" s="11"/>
      <c r="AP190" s="12"/>
      <c r="AQ190" s="12"/>
      <c r="AR190" s="13"/>
      <c r="AS190" s="13"/>
      <c r="AT190" s="13"/>
      <c r="AU190" s="25"/>
      <c r="AV190" s="25"/>
      <c r="AW190" s="14"/>
      <c r="AX190" s="14"/>
      <c r="AY190" s="15"/>
      <c r="AZ190" s="15"/>
      <c r="BA190" s="15"/>
    </row>
    <row r="191" spans="1:53" ht="12.75">
      <c r="A191" s="7"/>
      <c r="B191" s="7"/>
      <c r="C191" s="7"/>
      <c r="D191" s="8"/>
      <c r="E191" s="8"/>
      <c r="G191" s="10"/>
      <c r="H191" s="10"/>
      <c r="K191" s="11"/>
      <c r="L191" s="11"/>
      <c r="M191" s="11"/>
      <c r="N191" s="11"/>
      <c r="O191" s="11"/>
      <c r="P191" s="11"/>
      <c r="Q191" s="11"/>
      <c r="R191" s="11"/>
      <c r="S191" s="11"/>
      <c r="T191" s="11"/>
      <c r="U191" s="11"/>
      <c r="V191" s="11"/>
      <c r="W191" s="11"/>
      <c r="X191" s="11"/>
      <c r="Y191" s="11"/>
      <c r="Z191" s="11"/>
      <c r="AA191" s="11"/>
      <c r="AB191" s="11"/>
      <c r="AC191" s="11"/>
      <c r="AD191" s="11"/>
      <c r="AE191" s="11"/>
      <c r="AF191" s="11"/>
      <c r="AG191" s="11"/>
      <c r="AH191" s="11"/>
      <c r="AI191" s="11"/>
      <c r="AJ191" s="11"/>
      <c r="AK191" s="11"/>
      <c r="AL191" s="11"/>
      <c r="AM191" s="11"/>
      <c r="AN191" s="11"/>
      <c r="AO191" s="11"/>
      <c r="AP191" s="12"/>
      <c r="AQ191" s="12"/>
      <c r="AR191" s="13"/>
      <c r="AS191" s="13"/>
      <c r="AT191" s="13"/>
      <c r="AU191" s="25"/>
      <c r="AV191" s="25"/>
      <c r="AW191" s="14"/>
      <c r="AX191" s="14"/>
      <c r="AY191" s="15"/>
      <c r="AZ191" s="15"/>
      <c r="BA191" s="15"/>
    </row>
    <row r="192" spans="1:53" ht="12.75">
      <c r="A192" s="7"/>
      <c r="B192" s="7"/>
      <c r="C192" s="7"/>
      <c r="D192" s="8"/>
      <c r="E192" s="8"/>
      <c r="G192" s="10"/>
      <c r="H192" s="10"/>
      <c r="K192" s="11"/>
      <c r="L192" s="11"/>
      <c r="M192" s="11"/>
      <c r="N192" s="11"/>
      <c r="O192" s="11"/>
      <c r="P192" s="11"/>
      <c r="Q192" s="11"/>
      <c r="R192" s="11"/>
      <c r="S192" s="11"/>
      <c r="T192" s="11"/>
      <c r="U192" s="11"/>
      <c r="V192" s="11"/>
      <c r="W192" s="11"/>
      <c r="X192" s="11"/>
      <c r="Y192" s="11"/>
      <c r="Z192" s="11"/>
      <c r="AA192" s="11"/>
      <c r="AB192" s="11"/>
      <c r="AC192" s="11"/>
      <c r="AD192" s="11"/>
      <c r="AE192" s="11"/>
      <c r="AF192" s="11"/>
      <c r="AG192" s="11"/>
      <c r="AH192" s="11"/>
      <c r="AI192" s="11"/>
      <c r="AJ192" s="11"/>
      <c r="AK192" s="11"/>
      <c r="AL192" s="11"/>
      <c r="AM192" s="11"/>
      <c r="AN192" s="11"/>
      <c r="AO192" s="11"/>
      <c r="AP192" s="12"/>
      <c r="AQ192" s="12"/>
      <c r="AR192" s="13"/>
      <c r="AS192" s="13"/>
      <c r="AT192" s="13"/>
      <c r="AU192" s="25"/>
      <c r="AV192" s="25"/>
      <c r="AW192" s="14"/>
      <c r="AX192" s="14"/>
      <c r="AY192" s="15"/>
      <c r="AZ192" s="15"/>
      <c r="BA192" s="15"/>
    </row>
    <row r="193" spans="1:53" ht="12.75">
      <c r="A193" s="7"/>
      <c r="B193" s="7"/>
      <c r="C193" s="7"/>
      <c r="D193" s="8"/>
      <c r="E193" s="8"/>
      <c r="G193" s="10"/>
      <c r="H193" s="10"/>
      <c r="K193" s="11"/>
      <c r="L193" s="11"/>
      <c r="M193" s="11"/>
      <c r="N193" s="11"/>
      <c r="O193" s="11"/>
      <c r="P193" s="11"/>
      <c r="Q193" s="11"/>
      <c r="R193" s="11"/>
      <c r="S193" s="11"/>
      <c r="T193" s="11"/>
      <c r="U193" s="11"/>
      <c r="V193" s="11"/>
      <c r="W193" s="11"/>
      <c r="X193" s="11"/>
      <c r="Y193" s="11"/>
      <c r="Z193" s="11"/>
      <c r="AA193" s="11"/>
      <c r="AB193" s="11"/>
      <c r="AC193" s="11"/>
      <c r="AD193" s="11"/>
      <c r="AE193" s="11"/>
      <c r="AF193" s="11"/>
      <c r="AG193" s="11"/>
      <c r="AH193" s="11"/>
      <c r="AI193" s="11"/>
      <c r="AJ193" s="11"/>
      <c r="AK193" s="11"/>
      <c r="AL193" s="11"/>
      <c r="AM193" s="11"/>
      <c r="AN193" s="11"/>
      <c r="AO193" s="11"/>
      <c r="AP193" s="12"/>
      <c r="AQ193" s="12"/>
      <c r="AR193" s="13"/>
      <c r="AS193" s="13"/>
      <c r="AT193" s="13"/>
      <c r="AU193" s="25"/>
      <c r="AV193" s="25"/>
      <c r="AW193" s="14"/>
      <c r="AX193" s="14"/>
      <c r="AY193" s="15"/>
      <c r="AZ193" s="15"/>
      <c r="BA193" s="15"/>
    </row>
    <row r="194" spans="1:53" ht="12.75">
      <c r="A194" s="7"/>
      <c r="B194" s="7"/>
      <c r="C194" s="7"/>
      <c r="D194" s="8"/>
      <c r="E194" s="8"/>
      <c r="G194" s="10"/>
      <c r="H194" s="10"/>
      <c r="K194" s="11"/>
      <c r="L194" s="11"/>
      <c r="M194" s="11"/>
      <c r="N194" s="11"/>
      <c r="O194" s="11"/>
      <c r="P194" s="11"/>
      <c r="Q194" s="11"/>
      <c r="R194" s="11"/>
      <c r="S194" s="11"/>
      <c r="T194" s="11"/>
      <c r="U194" s="11"/>
      <c r="V194" s="11"/>
      <c r="W194" s="11"/>
      <c r="X194" s="11"/>
      <c r="Y194" s="11"/>
      <c r="Z194" s="11"/>
      <c r="AA194" s="11"/>
      <c r="AB194" s="11"/>
      <c r="AC194" s="11"/>
      <c r="AD194" s="11"/>
      <c r="AE194" s="11"/>
      <c r="AF194" s="11"/>
      <c r="AG194" s="11"/>
      <c r="AH194" s="11"/>
      <c r="AI194" s="11"/>
      <c r="AJ194" s="11"/>
      <c r="AK194" s="11"/>
      <c r="AL194" s="11"/>
      <c r="AM194" s="11"/>
      <c r="AN194" s="11"/>
      <c r="AO194" s="11"/>
      <c r="AP194" s="12"/>
      <c r="AQ194" s="12"/>
      <c r="AR194" s="13"/>
      <c r="AS194" s="13"/>
      <c r="AT194" s="13"/>
      <c r="AU194" s="25"/>
      <c r="AV194" s="25"/>
      <c r="AW194" s="14"/>
      <c r="AX194" s="14"/>
      <c r="AY194" s="15"/>
      <c r="AZ194" s="15"/>
      <c r="BA194" s="15"/>
    </row>
    <row r="195" spans="1:53" ht="12.75">
      <c r="A195" s="7"/>
      <c r="B195" s="7"/>
      <c r="C195" s="7"/>
      <c r="D195" s="8"/>
      <c r="E195" s="8"/>
      <c r="G195" s="10"/>
      <c r="H195" s="10"/>
      <c r="K195" s="11"/>
      <c r="L195" s="11"/>
      <c r="M195" s="11"/>
      <c r="N195" s="11"/>
      <c r="O195" s="11"/>
      <c r="P195" s="11"/>
      <c r="Q195" s="11"/>
      <c r="R195" s="11"/>
      <c r="S195" s="11"/>
      <c r="T195" s="11"/>
      <c r="U195" s="11"/>
      <c r="V195" s="11"/>
      <c r="W195" s="11"/>
      <c r="X195" s="11"/>
      <c r="Y195" s="11"/>
      <c r="Z195" s="11"/>
      <c r="AA195" s="11"/>
      <c r="AB195" s="11"/>
      <c r="AC195" s="11"/>
      <c r="AD195" s="11"/>
      <c r="AE195" s="11"/>
      <c r="AF195" s="11"/>
      <c r="AG195" s="11"/>
      <c r="AH195" s="11"/>
      <c r="AI195" s="11"/>
      <c r="AJ195" s="11"/>
      <c r="AK195" s="11"/>
      <c r="AL195" s="11"/>
      <c r="AM195" s="11"/>
      <c r="AN195" s="11"/>
      <c r="AO195" s="11"/>
      <c r="AP195" s="12"/>
      <c r="AQ195" s="12"/>
      <c r="AR195" s="13"/>
      <c r="AS195" s="13"/>
      <c r="AT195" s="13"/>
      <c r="AU195" s="25"/>
      <c r="AV195" s="25"/>
      <c r="AW195" s="14"/>
      <c r="AX195" s="14"/>
      <c r="AY195" s="15"/>
      <c r="AZ195" s="15"/>
      <c r="BA195" s="15"/>
    </row>
    <row r="196" spans="1:53" ht="12.75">
      <c r="A196" s="7"/>
      <c r="B196" s="7"/>
      <c r="C196" s="7"/>
      <c r="D196" s="8"/>
      <c r="E196" s="8"/>
      <c r="G196" s="10"/>
      <c r="H196" s="10"/>
      <c r="K196" s="11"/>
      <c r="L196" s="11"/>
      <c r="M196" s="11"/>
      <c r="N196" s="11"/>
      <c r="O196" s="11"/>
      <c r="P196" s="11"/>
      <c r="Q196" s="11"/>
      <c r="R196" s="11"/>
      <c r="S196" s="11"/>
      <c r="T196" s="11"/>
      <c r="U196" s="11"/>
      <c r="V196" s="11"/>
      <c r="W196" s="11"/>
      <c r="X196" s="11"/>
      <c r="Y196" s="11"/>
      <c r="Z196" s="11"/>
      <c r="AA196" s="11"/>
      <c r="AB196" s="11"/>
      <c r="AC196" s="11"/>
      <c r="AD196" s="11"/>
      <c r="AE196" s="11"/>
      <c r="AF196" s="11"/>
      <c r="AG196" s="11"/>
      <c r="AH196" s="11"/>
      <c r="AI196" s="11"/>
      <c r="AJ196" s="11"/>
      <c r="AK196" s="11"/>
      <c r="AL196" s="11"/>
      <c r="AM196" s="11"/>
      <c r="AN196" s="11"/>
      <c r="AO196" s="11"/>
      <c r="AP196" s="12"/>
      <c r="AQ196" s="12"/>
      <c r="AR196" s="13"/>
      <c r="AS196" s="13"/>
      <c r="AT196" s="13"/>
      <c r="AU196" s="25"/>
      <c r="AV196" s="25"/>
      <c r="AW196" s="14"/>
      <c r="AX196" s="14"/>
      <c r="AY196" s="15"/>
      <c r="AZ196" s="15"/>
      <c r="BA196" s="15"/>
    </row>
    <row r="197" spans="1:53" ht="12.75">
      <c r="A197" s="7"/>
      <c r="B197" s="7"/>
      <c r="C197" s="7"/>
      <c r="D197" s="8"/>
      <c r="E197" s="8"/>
      <c r="G197" s="10"/>
      <c r="H197" s="10"/>
      <c r="K197" s="11"/>
      <c r="L197" s="11"/>
      <c r="M197" s="11"/>
      <c r="N197" s="11"/>
      <c r="O197" s="11"/>
      <c r="P197" s="11"/>
      <c r="Q197" s="11"/>
      <c r="R197" s="11"/>
      <c r="S197" s="11"/>
      <c r="T197" s="11"/>
      <c r="U197" s="11"/>
      <c r="V197" s="11"/>
      <c r="W197" s="11"/>
      <c r="X197" s="11"/>
      <c r="Y197" s="11"/>
      <c r="Z197" s="11"/>
      <c r="AA197" s="11"/>
      <c r="AB197" s="11"/>
      <c r="AC197" s="11"/>
      <c r="AD197" s="11"/>
      <c r="AE197" s="11"/>
      <c r="AF197" s="11"/>
      <c r="AG197" s="11"/>
      <c r="AH197" s="11"/>
      <c r="AI197" s="11"/>
      <c r="AJ197" s="11"/>
      <c r="AK197" s="11"/>
      <c r="AL197" s="11"/>
      <c r="AM197" s="11"/>
      <c r="AN197" s="11"/>
      <c r="AO197" s="11"/>
      <c r="AP197" s="12"/>
      <c r="AQ197" s="12"/>
      <c r="AR197" s="13"/>
      <c r="AS197" s="13"/>
      <c r="AT197" s="13"/>
      <c r="AU197" s="25"/>
      <c r="AV197" s="25"/>
      <c r="AW197" s="14"/>
      <c r="AX197" s="14"/>
      <c r="AY197" s="15"/>
      <c r="AZ197" s="15"/>
      <c r="BA197" s="15"/>
    </row>
    <row r="198" spans="1:53" ht="12.75">
      <c r="A198" s="7"/>
      <c r="B198" s="7"/>
      <c r="C198" s="7"/>
      <c r="D198" s="8"/>
      <c r="E198" s="8"/>
      <c r="G198" s="10"/>
      <c r="H198" s="10"/>
      <c r="K198" s="11"/>
      <c r="L198" s="11"/>
      <c r="M198" s="11"/>
      <c r="N198" s="11"/>
      <c r="O198" s="11"/>
      <c r="P198" s="11"/>
      <c r="Q198" s="11"/>
      <c r="R198" s="11"/>
      <c r="S198" s="11"/>
      <c r="T198" s="11"/>
      <c r="U198" s="11"/>
      <c r="V198" s="11"/>
      <c r="W198" s="11"/>
      <c r="X198" s="11"/>
      <c r="Y198" s="11"/>
      <c r="Z198" s="11"/>
      <c r="AA198" s="11"/>
      <c r="AB198" s="11"/>
      <c r="AC198" s="11"/>
      <c r="AD198" s="11"/>
      <c r="AE198" s="11"/>
      <c r="AF198" s="11"/>
      <c r="AG198" s="11"/>
      <c r="AH198" s="11"/>
      <c r="AI198" s="11"/>
      <c r="AJ198" s="11"/>
      <c r="AK198" s="11"/>
      <c r="AL198" s="11"/>
      <c r="AM198" s="11"/>
      <c r="AN198" s="11"/>
      <c r="AO198" s="11"/>
      <c r="AP198" s="12"/>
      <c r="AQ198" s="12"/>
      <c r="AR198" s="13"/>
      <c r="AS198" s="13"/>
      <c r="AT198" s="13"/>
      <c r="AU198" s="25"/>
      <c r="AV198" s="25"/>
      <c r="AW198" s="14"/>
      <c r="AX198" s="14"/>
      <c r="AY198" s="15"/>
      <c r="AZ198" s="15"/>
      <c r="BA198" s="15"/>
    </row>
    <row r="199" spans="1:53" ht="12.75">
      <c r="A199" s="7"/>
      <c r="B199" s="7"/>
      <c r="C199" s="7"/>
      <c r="D199" s="8"/>
      <c r="E199" s="8"/>
      <c r="G199" s="10"/>
      <c r="H199" s="10"/>
      <c r="K199" s="11"/>
      <c r="L199" s="11"/>
      <c r="M199" s="11"/>
      <c r="N199" s="11"/>
      <c r="O199" s="11"/>
      <c r="P199" s="11"/>
      <c r="Q199" s="11"/>
      <c r="R199" s="11"/>
      <c r="S199" s="11"/>
      <c r="T199" s="11"/>
      <c r="U199" s="11"/>
      <c r="V199" s="11"/>
      <c r="W199" s="11"/>
      <c r="X199" s="11"/>
      <c r="Y199" s="11"/>
      <c r="Z199" s="11"/>
      <c r="AA199" s="11"/>
      <c r="AB199" s="11"/>
      <c r="AC199" s="11"/>
      <c r="AD199" s="11"/>
      <c r="AE199" s="11"/>
      <c r="AF199" s="11"/>
      <c r="AG199" s="11"/>
      <c r="AH199" s="11"/>
      <c r="AI199" s="11"/>
      <c r="AJ199" s="11"/>
      <c r="AK199" s="11"/>
      <c r="AL199" s="11"/>
      <c r="AM199" s="11"/>
      <c r="AN199" s="11"/>
      <c r="AO199" s="11"/>
      <c r="AP199" s="12"/>
      <c r="AQ199" s="12"/>
      <c r="AR199" s="13"/>
      <c r="AS199" s="13"/>
      <c r="AT199" s="13"/>
      <c r="AU199" s="25"/>
      <c r="AV199" s="25"/>
      <c r="AW199" s="14"/>
      <c r="AX199" s="14"/>
      <c r="AY199" s="15"/>
      <c r="AZ199" s="15"/>
      <c r="BA199" s="15"/>
    </row>
    <row r="200" spans="1:53" ht="12.75">
      <c r="A200" s="7"/>
      <c r="B200" s="7"/>
      <c r="C200" s="7"/>
      <c r="D200" s="8"/>
      <c r="E200" s="8"/>
      <c r="G200" s="10"/>
      <c r="H200" s="10"/>
      <c r="K200" s="11"/>
      <c r="L200" s="11"/>
      <c r="M200" s="11"/>
      <c r="N200" s="11"/>
      <c r="O200" s="11"/>
      <c r="P200" s="11"/>
      <c r="Q200" s="11"/>
      <c r="R200" s="11"/>
      <c r="S200" s="11"/>
      <c r="T200" s="11"/>
      <c r="U200" s="11"/>
      <c r="V200" s="11"/>
      <c r="W200" s="11"/>
      <c r="X200" s="11"/>
      <c r="Y200" s="11"/>
      <c r="Z200" s="11"/>
      <c r="AA200" s="11"/>
      <c r="AB200" s="11"/>
      <c r="AC200" s="11"/>
      <c r="AD200" s="11"/>
      <c r="AE200" s="11"/>
      <c r="AF200" s="11"/>
      <c r="AG200" s="11"/>
      <c r="AH200" s="11"/>
      <c r="AI200" s="11"/>
      <c r="AJ200" s="11"/>
      <c r="AK200" s="11"/>
      <c r="AL200" s="11"/>
      <c r="AM200" s="11"/>
      <c r="AN200" s="11"/>
      <c r="AO200" s="11"/>
      <c r="AP200" s="12"/>
      <c r="AQ200" s="12"/>
      <c r="AR200" s="13"/>
      <c r="AS200" s="13"/>
      <c r="AT200" s="13"/>
      <c r="AU200" s="25"/>
      <c r="AV200" s="25"/>
      <c r="AW200" s="14"/>
      <c r="AX200" s="14"/>
      <c r="AY200" s="15"/>
      <c r="AZ200" s="15"/>
      <c r="BA200" s="15"/>
    </row>
    <row r="201" spans="1:53" ht="12.75">
      <c r="A201" s="7"/>
      <c r="B201" s="7"/>
      <c r="C201" s="7"/>
      <c r="D201" s="8"/>
      <c r="E201" s="8"/>
      <c r="G201" s="10"/>
      <c r="H201" s="10"/>
      <c r="K201" s="11"/>
      <c r="L201" s="11"/>
      <c r="M201" s="11"/>
      <c r="N201" s="11"/>
      <c r="O201" s="11"/>
      <c r="P201" s="11"/>
      <c r="Q201" s="11"/>
      <c r="R201" s="11"/>
      <c r="S201" s="11"/>
      <c r="T201" s="11"/>
      <c r="U201" s="11"/>
      <c r="V201" s="11"/>
      <c r="W201" s="11"/>
      <c r="X201" s="11"/>
      <c r="Y201" s="11"/>
      <c r="Z201" s="11"/>
      <c r="AA201" s="11"/>
      <c r="AB201" s="11"/>
      <c r="AC201" s="11"/>
      <c r="AD201" s="11"/>
      <c r="AE201" s="11"/>
      <c r="AF201" s="11"/>
      <c r="AG201" s="11"/>
      <c r="AH201" s="11"/>
      <c r="AI201" s="11"/>
      <c r="AJ201" s="11"/>
      <c r="AK201" s="11"/>
      <c r="AL201" s="11"/>
      <c r="AM201" s="11"/>
      <c r="AN201" s="11"/>
      <c r="AO201" s="11"/>
      <c r="AP201" s="12"/>
      <c r="AQ201" s="12"/>
      <c r="AR201" s="13"/>
      <c r="AS201" s="13"/>
      <c r="AT201" s="13"/>
      <c r="AU201" s="25"/>
      <c r="AV201" s="25"/>
      <c r="AW201" s="14"/>
      <c r="AX201" s="14"/>
      <c r="AY201" s="15"/>
      <c r="AZ201" s="15"/>
      <c r="BA201" s="15"/>
    </row>
    <row r="202" spans="1:53" ht="12.75">
      <c r="A202" s="7"/>
      <c r="B202" s="7"/>
      <c r="C202" s="7"/>
      <c r="D202" s="8"/>
      <c r="E202" s="8"/>
      <c r="G202" s="10"/>
      <c r="H202" s="10"/>
      <c r="K202" s="11"/>
      <c r="L202" s="11"/>
      <c r="M202" s="11"/>
      <c r="N202" s="11"/>
      <c r="O202" s="11"/>
      <c r="P202" s="11"/>
      <c r="Q202" s="11"/>
      <c r="R202" s="11"/>
      <c r="S202" s="11"/>
      <c r="T202" s="11"/>
      <c r="U202" s="11"/>
      <c r="V202" s="11"/>
      <c r="W202" s="11"/>
      <c r="X202" s="11"/>
      <c r="Y202" s="11"/>
      <c r="Z202" s="11"/>
      <c r="AA202" s="11"/>
      <c r="AB202" s="11"/>
      <c r="AC202" s="11"/>
      <c r="AD202" s="11"/>
      <c r="AE202" s="11"/>
      <c r="AF202" s="11"/>
      <c r="AG202" s="11"/>
      <c r="AH202" s="11"/>
      <c r="AI202" s="11"/>
      <c r="AJ202" s="11"/>
      <c r="AK202" s="11"/>
      <c r="AL202" s="11"/>
      <c r="AM202" s="11"/>
      <c r="AN202" s="11"/>
      <c r="AO202" s="11"/>
      <c r="AP202" s="12"/>
      <c r="AQ202" s="12"/>
      <c r="AR202" s="13"/>
      <c r="AS202" s="13"/>
      <c r="AT202" s="13"/>
      <c r="AU202" s="25"/>
      <c r="AV202" s="25"/>
      <c r="AW202" s="14"/>
      <c r="AX202" s="14"/>
      <c r="AY202" s="15"/>
      <c r="AZ202" s="15"/>
      <c r="BA202" s="15"/>
    </row>
    <row r="203" spans="1:53" ht="12.75">
      <c r="A203" s="7"/>
      <c r="B203" s="7"/>
      <c r="C203" s="7"/>
      <c r="D203" s="8"/>
      <c r="E203" s="8"/>
      <c r="G203" s="10"/>
      <c r="H203" s="10"/>
      <c r="K203" s="11"/>
      <c r="L203" s="11"/>
      <c r="M203" s="11"/>
      <c r="N203" s="11"/>
      <c r="O203" s="11"/>
      <c r="P203" s="11"/>
      <c r="Q203" s="11"/>
      <c r="R203" s="11"/>
      <c r="S203" s="11"/>
      <c r="T203" s="11"/>
      <c r="U203" s="11"/>
      <c r="V203" s="11"/>
      <c r="W203" s="11"/>
      <c r="X203" s="11"/>
      <c r="Y203" s="11"/>
      <c r="Z203" s="11"/>
      <c r="AA203" s="11"/>
      <c r="AB203" s="11"/>
      <c r="AC203" s="11"/>
      <c r="AD203" s="11"/>
      <c r="AE203" s="11"/>
      <c r="AF203" s="11"/>
      <c r="AG203" s="11"/>
      <c r="AH203" s="11"/>
      <c r="AI203" s="11"/>
      <c r="AJ203" s="11"/>
      <c r="AK203" s="11"/>
      <c r="AL203" s="11"/>
      <c r="AM203" s="11"/>
      <c r="AN203" s="11"/>
      <c r="AO203" s="11"/>
      <c r="AP203" s="12"/>
      <c r="AQ203" s="12"/>
      <c r="AR203" s="13"/>
      <c r="AS203" s="13"/>
      <c r="AT203" s="13"/>
      <c r="AU203" s="25"/>
      <c r="AV203" s="25"/>
      <c r="AW203" s="14"/>
      <c r="AX203" s="14"/>
      <c r="AY203" s="15"/>
      <c r="AZ203" s="15"/>
      <c r="BA203" s="15"/>
    </row>
    <row r="204" spans="1:53" ht="12.75">
      <c r="A204" s="7"/>
      <c r="B204" s="7"/>
      <c r="C204" s="7"/>
      <c r="D204" s="8"/>
      <c r="E204" s="8"/>
      <c r="G204" s="10"/>
      <c r="H204" s="10"/>
      <c r="K204" s="11"/>
      <c r="L204" s="11"/>
      <c r="M204" s="11"/>
      <c r="N204" s="11"/>
      <c r="O204" s="11"/>
      <c r="P204" s="11"/>
      <c r="Q204" s="11"/>
      <c r="R204" s="11"/>
      <c r="S204" s="11"/>
      <c r="T204" s="11"/>
      <c r="U204" s="11"/>
      <c r="V204" s="11"/>
      <c r="W204" s="11"/>
      <c r="X204" s="11"/>
      <c r="Y204" s="11"/>
      <c r="Z204" s="11"/>
      <c r="AA204" s="11"/>
      <c r="AB204" s="11"/>
      <c r="AC204" s="11"/>
      <c r="AD204" s="11"/>
      <c r="AE204" s="11"/>
      <c r="AF204" s="11"/>
      <c r="AG204" s="11"/>
      <c r="AH204" s="11"/>
      <c r="AI204" s="11"/>
      <c r="AJ204" s="11"/>
      <c r="AK204" s="11"/>
      <c r="AL204" s="11"/>
      <c r="AM204" s="11"/>
      <c r="AN204" s="11"/>
      <c r="AO204" s="11"/>
      <c r="AP204" s="12"/>
      <c r="AQ204" s="12"/>
      <c r="AR204" s="13"/>
      <c r="AS204" s="13"/>
      <c r="AT204" s="13"/>
      <c r="AU204" s="25"/>
      <c r="AV204" s="25"/>
      <c r="AW204" s="14"/>
      <c r="AX204" s="14"/>
      <c r="AY204" s="15"/>
      <c r="AZ204" s="15"/>
      <c r="BA204" s="15"/>
    </row>
    <row r="205" spans="1:53" ht="12.75">
      <c r="A205" s="7"/>
      <c r="B205" s="7"/>
      <c r="C205" s="7"/>
      <c r="D205" s="8"/>
      <c r="E205" s="8"/>
      <c r="G205" s="10"/>
      <c r="H205" s="10"/>
      <c r="K205" s="11"/>
      <c r="L205" s="11"/>
      <c r="M205" s="11"/>
      <c r="N205" s="11"/>
      <c r="O205" s="11"/>
      <c r="P205" s="11"/>
      <c r="Q205" s="11"/>
      <c r="R205" s="11"/>
      <c r="S205" s="11"/>
      <c r="T205" s="11"/>
      <c r="U205" s="11"/>
      <c r="V205" s="11"/>
      <c r="W205" s="11"/>
      <c r="X205" s="11"/>
      <c r="Y205" s="11"/>
      <c r="Z205" s="11"/>
      <c r="AA205" s="11"/>
      <c r="AB205" s="11"/>
      <c r="AC205" s="11"/>
      <c r="AD205" s="11"/>
      <c r="AE205" s="11"/>
      <c r="AF205" s="11"/>
      <c r="AG205" s="11"/>
      <c r="AH205" s="11"/>
      <c r="AI205" s="11"/>
      <c r="AJ205" s="11"/>
      <c r="AK205" s="11"/>
      <c r="AL205" s="11"/>
      <c r="AM205" s="11"/>
      <c r="AN205" s="11"/>
      <c r="AO205" s="11"/>
      <c r="AP205" s="12"/>
      <c r="AQ205" s="12"/>
      <c r="AR205" s="13"/>
      <c r="AS205" s="13"/>
      <c r="AT205" s="13"/>
      <c r="AU205" s="25"/>
      <c r="AV205" s="25"/>
      <c r="AW205" s="14"/>
      <c r="AX205" s="14"/>
      <c r="AY205" s="15"/>
      <c r="AZ205" s="15"/>
      <c r="BA205" s="15"/>
    </row>
    <row r="206" spans="1:53" ht="12.75">
      <c r="A206" s="7"/>
      <c r="B206" s="7"/>
      <c r="C206" s="7"/>
      <c r="D206" s="8"/>
      <c r="E206" s="8"/>
      <c r="G206" s="10"/>
      <c r="H206" s="10"/>
      <c r="K206" s="11"/>
      <c r="L206" s="11"/>
      <c r="M206" s="11"/>
      <c r="N206" s="11"/>
      <c r="O206" s="11"/>
      <c r="P206" s="11"/>
      <c r="Q206" s="11"/>
      <c r="R206" s="11"/>
      <c r="S206" s="11"/>
      <c r="T206" s="11"/>
      <c r="U206" s="11"/>
      <c r="V206" s="11"/>
      <c r="W206" s="11"/>
      <c r="X206" s="11"/>
      <c r="Y206" s="11"/>
      <c r="Z206" s="11"/>
      <c r="AA206" s="11"/>
      <c r="AB206" s="11"/>
      <c r="AC206" s="11"/>
      <c r="AD206" s="11"/>
      <c r="AE206" s="11"/>
      <c r="AF206" s="11"/>
      <c r="AG206" s="11"/>
      <c r="AH206" s="11"/>
      <c r="AI206" s="11"/>
      <c r="AJ206" s="11"/>
      <c r="AK206" s="11"/>
      <c r="AL206" s="11"/>
      <c r="AM206" s="11"/>
      <c r="AN206" s="11"/>
      <c r="AO206" s="11"/>
      <c r="AP206" s="12"/>
      <c r="AQ206" s="12"/>
      <c r="AR206" s="13"/>
      <c r="AS206" s="13"/>
      <c r="AT206" s="13"/>
      <c r="AU206" s="25"/>
      <c r="AV206" s="25"/>
      <c r="AW206" s="14"/>
      <c r="AX206" s="14"/>
      <c r="AY206" s="15"/>
      <c r="AZ206" s="15"/>
      <c r="BA206" s="15"/>
    </row>
    <row r="207" spans="1:53" ht="12.75">
      <c r="A207" s="7"/>
      <c r="B207" s="7"/>
      <c r="C207" s="7"/>
      <c r="D207" s="8"/>
      <c r="E207" s="8"/>
      <c r="G207" s="10"/>
      <c r="H207" s="10"/>
      <c r="K207" s="11"/>
      <c r="L207" s="11"/>
      <c r="M207" s="11"/>
      <c r="N207" s="11"/>
      <c r="O207" s="11"/>
      <c r="P207" s="11"/>
      <c r="Q207" s="11"/>
      <c r="R207" s="11"/>
      <c r="S207" s="11"/>
      <c r="T207" s="11"/>
      <c r="U207" s="11"/>
      <c r="V207" s="11"/>
      <c r="W207" s="11"/>
      <c r="X207" s="11"/>
      <c r="Y207" s="11"/>
      <c r="Z207" s="11"/>
      <c r="AA207" s="11"/>
      <c r="AB207" s="11"/>
      <c r="AC207" s="11"/>
      <c r="AD207" s="11"/>
      <c r="AE207" s="11"/>
      <c r="AF207" s="11"/>
      <c r="AG207" s="11"/>
      <c r="AH207" s="11"/>
      <c r="AI207" s="11"/>
      <c r="AJ207" s="11"/>
      <c r="AK207" s="11"/>
      <c r="AL207" s="11"/>
      <c r="AM207" s="11"/>
      <c r="AN207" s="11"/>
      <c r="AO207" s="11"/>
      <c r="AP207" s="12"/>
      <c r="AQ207" s="12"/>
      <c r="AR207" s="13"/>
      <c r="AS207" s="13"/>
      <c r="AT207" s="13"/>
      <c r="AU207" s="25"/>
      <c r="AV207" s="25"/>
      <c r="AW207" s="14"/>
      <c r="AX207" s="14"/>
      <c r="AY207" s="15"/>
      <c r="AZ207" s="15"/>
      <c r="BA207" s="15"/>
    </row>
    <row r="208" spans="1:53" ht="12.75">
      <c r="A208" s="7"/>
      <c r="B208" s="7"/>
      <c r="C208" s="7"/>
      <c r="D208" s="8"/>
      <c r="E208" s="8"/>
      <c r="G208" s="10"/>
      <c r="H208" s="10"/>
      <c r="K208" s="11"/>
      <c r="L208" s="11"/>
      <c r="M208" s="11"/>
      <c r="N208" s="11"/>
      <c r="O208" s="11"/>
      <c r="P208" s="11"/>
      <c r="Q208" s="11"/>
      <c r="R208" s="11"/>
      <c r="S208" s="11"/>
      <c r="T208" s="11"/>
      <c r="U208" s="11"/>
      <c r="V208" s="11"/>
      <c r="W208" s="11"/>
      <c r="X208" s="11"/>
      <c r="Y208" s="11"/>
      <c r="Z208" s="11"/>
      <c r="AA208" s="11"/>
      <c r="AB208" s="11"/>
      <c r="AC208" s="11"/>
      <c r="AD208" s="11"/>
      <c r="AE208" s="11"/>
      <c r="AF208" s="11"/>
      <c r="AG208" s="11"/>
      <c r="AH208" s="11"/>
      <c r="AI208" s="11"/>
      <c r="AJ208" s="11"/>
      <c r="AK208" s="11"/>
      <c r="AL208" s="11"/>
      <c r="AM208" s="11"/>
      <c r="AN208" s="11"/>
      <c r="AO208" s="11"/>
      <c r="AP208" s="12"/>
      <c r="AQ208" s="12"/>
      <c r="AR208" s="13"/>
      <c r="AS208" s="13"/>
      <c r="AT208" s="13"/>
      <c r="AU208" s="25"/>
      <c r="AV208" s="25"/>
      <c r="AW208" s="14"/>
      <c r="AX208" s="14"/>
      <c r="AY208" s="15"/>
      <c r="AZ208" s="15"/>
      <c r="BA208" s="15"/>
    </row>
    <row r="209" spans="1:53" ht="12.75">
      <c r="A209" s="7"/>
      <c r="B209" s="7"/>
      <c r="C209" s="7"/>
      <c r="D209" s="8"/>
      <c r="E209" s="8"/>
      <c r="G209" s="10"/>
      <c r="H209" s="10"/>
      <c r="K209" s="11"/>
      <c r="L209" s="11"/>
      <c r="M209" s="11"/>
      <c r="N209" s="11"/>
      <c r="O209" s="11"/>
      <c r="P209" s="11"/>
      <c r="Q209" s="11"/>
      <c r="R209" s="11"/>
      <c r="S209" s="11"/>
      <c r="T209" s="11"/>
      <c r="U209" s="11"/>
      <c r="V209" s="11"/>
      <c r="W209" s="11"/>
      <c r="X209" s="11"/>
      <c r="Y209" s="11"/>
      <c r="Z209" s="11"/>
      <c r="AA209" s="11"/>
      <c r="AB209" s="11"/>
      <c r="AC209" s="11"/>
      <c r="AD209" s="11"/>
      <c r="AE209" s="11"/>
      <c r="AF209" s="11"/>
      <c r="AG209" s="11"/>
      <c r="AH209" s="11"/>
      <c r="AI209" s="11"/>
      <c r="AJ209" s="11"/>
      <c r="AK209" s="11"/>
      <c r="AL209" s="11"/>
      <c r="AM209" s="11"/>
      <c r="AN209" s="11"/>
      <c r="AO209" s="11"/>
      <c r="AP209" s="12"/>
      <c r="AQ209" s="12"/>
      <c r="AR209" s="13"/>
      <c r="AS209" s="13"/>
      <c r="AT209" s="13"/>
      <c r="AU209" s="25"/>
      <c r="AV209" s="25"/>
      <c r="AW209" s="14"/>
      <c r="AX209" s="14"/>
      <c r="AY209" s="15"/>
      <c r="AZ209" s="15"/>
      <c r="BA209" s="15"/>
    </row>
    <row r="210" spans="1:53" ht="12.75">
      <c r="A210" s="7"/>
      <c r="B210" s="7"/>
      <c r="C210" s="7"/>
      <c r="D210" s="8"/>
      <c r="E210" s="8"/>
      <c r="G210" s="10"/>
      <c r="H210" s="10"/>
      <c r="K210" s="11"/>
      <c r="L210" s="11"/>
      <c r="M210" s="11"/>
      <c r="N210" s="11"/>
      <c r="O210" s="11"/>
      <c r="P210" s="11"/>
      <c r="Q210" s="11"/>
      <c r="R210" s="11"/>
      <c r="S210" s="11"/>
      <c r="T210" s="11"/>
      <c r="U210" s="11"/>
      <c r="V210" s="11"/>
      <c r="W210" s="11"/>
      <c r="X210" s="11"/>
      <c r="Y210" s="11"/>
      <c r="Z210" s="11"/>
      <c r="AA210" s="11"/>
      <c r="AB210" s="11"/>
      <c r="AC210" s="11"/>
      <c r="AD210" s="11"/>
      <c r="AE210" s="11"/>
      <c r="AF210" s="11"/>
      <c r="AG210" s="11"/>
      <c r="AH210" s="11"/>
      <c r="AI210" s="11"/>
      <c r="AJ210" s="11"/>
      <c r="AK210" s="11"/>
      <c r="AL210" s="11"/>
      <c r="AM210" s="11"/>
      <c r="AN210" s="11"/>
      <c r="AO210" s="11"/>
      <c r="AP210" s="12"/>
      <c r="AQ210" s="12"/>
      <c r="AR210" s="13"/>
      <c r="AS210" s="13"/>
      <c r="AT210" s="13"/>
      <c r="AU210" s="25"/>
      <c r="AV210" s="25"/>
      <c r="AW210" s="14"/>
      <c r="AX210" s="14"/>
      <c r="AY210" s="15"/>
      <c r="AZ210" s="15"/>
      <c r="BA210" s="15"/>
    </row>
    <row r="211" spans="1:53" ht="12.75">
      <c r="A211" s="7"/>
      <c r="B211" s="7"/>
      <c r="C211" s="7"/>
      <c r="D211" s="8"/>
      <c r="E211" s="8"/>
      <c r="G211" s="10"/>
      <c r="H211" s="10"/>
      <c r="K211" s="11"/>
      <c r="L211" s="11"/>
      <c r="M211" s="11"/>
      <c r="N211" s="11"/>
      <c r="O211" s="11"/>
      <c r="P211" s="11"/>
      <c r="Q211" s="11"/>
      <c r="R211" s="11"/>
      <c r="S211" s="11"/>
      <c r="T211" s="11"/>
      <c r="U211" s="11"/>
      <c r="V211" s="11"/>
      <c r="W211" s="11"/>
      <c r="X211" s="11"/>
      <c r="Y211" s="11"/>
      <c r="Z211" s="11"/>
      <c r="AA211" s="11"/>
      <c r="AB211" s="11"/>
      <c r="AC211" s="11"/>
      <c r="AD211" s="11"/>
      <c r="AE211" s="11"/>
      <c r="AF211" s="11"/>
      <c r="AG211" s="11"/>
      <c r="AH211" s="11"/>
      <c r="AI211" s="11"/>
      <c r="AJ211" s="11"/>
      <c r="AK211" s="11"/>
      <c r="AL211" s="11"/>
      <c r="AM211" s="11"/>
      <c r="AN211" s="11"/>
      <c r="AO211" s="11"/>
      <c r="AP211" s="12"/>
      <c r="AQ211" s="12"/>
      <c r="AR211" s="13"/>
      <c r="AS211" s="13"/>
      <c r="AT211" s="13"/>
      <c r="AU211" s="25"/>
      <c r="AV211" s="25"/>
      <c r="AW211" s="14"/>
      <c r="AX211" s="14"/>
      <c r="AY211" s="15"/>
      <c r="AZ211" s="15"/>
      <c r="BA211" s="15"/>
    </row>
    <row r="212" spans="1:53" ht="12.75">
      <c r="A212" s="7"/>
      <c r="B212" s="7"/>
      <c r="C212" s="7"/>
      <c r="D212" s="8"/>
      <c r="E212" s="8"/>
      <c r="G212" s="10"/>
      <c r="H212" s="10"/>
      <c r="K212" s="11"/>
      <c r="L212" s="11"/>
      <c r="M212" s="11"/>
      <c r="N212" s="11"/>
      <c r="O212" s="11"/>
      <c r="P212" s="11"/>
      <c r="Q212" s="11"/>
      <c r="R212" s="11"/>
      <c r="S212" s="11"/>
      <c r="T212" s="11"/>
      <c r="U212" s="11"/>
      <c r="V212" s="11"/>
      <c r="W212" s="11"/>
      <c r="X212" s="11"/>
      <c r="Y212" s="11"/>
      <c r="Z212" s="11"/>
      <c r="AA212" s="11"/>
      <c r="AB212" s="11"/>
      <c r="AC212" s="11"/>
      <c r="AD212" s="11"/>
      <c r="AE212" s="11"/>
      <c r="AF212" s="11"/>
      <c r="AG212" s="11"/>
      <c r="AH212" s="11"/>
      <c r="AI212" s="11"/>
      <c r="AJ212" s="11"/>
      <c r="AK212" s="11"/>
      <c r="AL212" s="11"/>
      <c r="AM212" s="11"/>
      <c r="AN212" s="11"/>
      <c r="AO212" s="11"/>
      <c r="AP212" s="12"/>
      <c r="AQ212" s="12"/>
      <c r="AR212" s="13"/>
      <c r="AS212" s="13"/>
      <c r="AT212" s="13"/>
      <c r="AU212" s="25"/>
      <c r="AV212" s="25"/>
      <c r="AW212" s="14"/>
      <c r="AX212" s="14"/>
      <c r="AY212" s="15"/>
      <c r="AZ212" s="15"/>
      <c r="BA212" s="15"/>
    </row>
    <row r="213" spans="1:53" ht="12.75">
      <c r="A213" s="7"/>
      <c r="B213" s="7"/>
      <c r="C213" s="7"/>
      <c r="D213" s="8"/>
      <c r="E213" s="8"/>
      <c r="G213" s="10"/>
      <c r="H213" s="10"/>
      <c r="K213" s="11"/>
      <c r="L213" s="11"/>
      <c r="M213" s="11"/>
      <c r="N213" s="11"/>
      <c r="O213" s="11"/>
      <c r="P213" s="11"/>
      <c r="Q213" s="11"/>
      <c r="R213" s="11"/>
      <c r="S213" s="11"/>
      <c r="T213" s="11"/>
      <c r="U213" s="11"/>
      <c r="V213" s="11"/>
      <c r="W213" s="11"/>
      <c r="X213" s="11"/>
      <c r="Y213" s="11"/>
      <c r="Z213" s="11"/>
      <c r="AA213" s="11"/>
      <c r="AB213" s="11"/>
      <c r="AC213" s="11"/>
      <c r="AD213" s="11"/>
      <c r="AE213" s="11"/>
      <c r="AF213" s="11"/>
      <c r="AG213" s="11"/>
      <c r="AH213" s="11"/>
      <c r="AI213" s="11"/>
      <c r="AJ213" s="11"/>
      <c r="AK213" s="11"/>
      <c r="AL213" s="11"/>
      <c r="AM213" s="11"/>
      <c r="AN213" s="11"/>
      <c r="AO213" s="11"/>
      <c r="AP213" s="12"/>
      <c r="AQ213" s="12"/>
      <c r="AR213" s="13"/>
      <c r="AS213" s="13"/>
      <c r="AT213" s="13"/>
      <c r="AU213" s="25"/>
      <c r="AV213" s="25"/>
      <c r="AW213" s="14"/>
      <c r="AX213" s="14"/>
      <c r="AY213" s="15"/>
      <c r="AZ213" s="15"/>
      <c r="BA213" s="15"/>
    </row>
    <row r="214" spans="1:53" ht="12.75">
      <c r="A214" s="7"/>
      <c r="B214" s="7"/>
      <c r="C214" s="7"/>
      <c r="D214" s="8"/>
      <c r="E214" s="8"/>
      <c r="G214" s="10"/>
      <c r="H214" s="10"/>
      <c r="K214" s="11"/>
      <c r="L214" s="11"/>
      <c r="M214" s="11"/>
      <c r="N214" s="11"/>
      <c r="O214" s="11"/>
      <c r="P214" s="11"/>
      <c r="Q214" s="11"/>
      <c r="R214" s="11"/>
      <c r="S214" s="11"/>
      <c r="T214" s="11"/>
      <c r="U214" s="11"/>
      <c r="V214" s="11"/>
      <c r="W214" s="11"/>
      <c r="X214" s="11"/>
      <c r="Y214" s="11"/>
      <c r="Z214" s="11"/>
      <c r="AA214" s="11"/>
      <c r="AB214" s="11"/>
      <c r="AC214" s="11"/>
      <c r="AD214" s="11"/>
      <c r="AE214" s="11"/>
      <c r="AF214" s="11"/>
      <c r="AG214" s="11"/>
      <c r="AH214" s="11"/>
      <c r="AI214" s="11"/>
      <c r="AJ214" s="11"/>
      <c r="AK214" s="11"/>
      <c r="AL214" s="11"/>
      <c r="AM214" s="11"/>
      <c r="AN214" s="11"/>
      <c r="AO214" s="11"/>
      <c r="AP214" s="12"/>
      <c r="AQ214" s="12"/>
      <c r="AR214" s="13"/>
      <c r="AS214" s="13"/>
      <c r="AT214" s="13"/>
      <c r="AU214" s="25"/>
      <c r="AV214" s="25"/>
      <c r="AW214" s="14"/>
      <c r="AX214" s="14"/>
      <c r="AY214" s="15"/>
      <c r="AZ214" s="15"/>
      <c r="BA214" s="15"/>
    </row>
    <row r="215" spans="1:53" ht="12.75">
      <c r="A215" s="7"/>
      <c r="B215" s="7"/>
      <c r="C215" s="7"/>
      <c r="D215" s="8"/>
      <c r="E215" s="8"/>
      <c r="G215" s="10"/>
      <c r="H215" s="10"/>
      <c r="K215" s="11"/>
      <c r="L215" s="11"/>
      <c r="M215" s="11"/>
      <c r="N215" s="11"/>
      <c r="O215" s="11"/>
      <c r="P215" s="11"/>
      <c r="Q215" s="11"/>
      <c r="R215" s="11"/>
      <c r="S215" s="11"/>
      <c r="T215" s="11"/>
      <c r="U215" s="11"/>
      <c r="V215" s="11"/>
      <c r="W215" s="11"/>
      <c r="X215" s="11"/>
      <c r="Y215" s="11"/>
      <c r="Z215" s="11"/>
      <c r="AA215" s="11"/>
      <c r="AB215" s="11"/>
      <c r="AC215" s="11"/>
      <c r="AD215" s="11"/>
      <c r="AE215" s="11"/>
      <c r="AF215" s="11"/>
      <c r="AG215" s="11"/>
      <c r="AH215" s="11"/>
      <c r="AI215" s="11"/>
      <c r="AJ215" s="11"/>
      <c r="AK215" s="11"/>
      <c r="AL215" s="11"/>
      <c r="AM215" s="11"/>
      <c r="AN215" s="11"/>
      <c r="AO215" s="11"/>
      <c r="AP215" s="12"/>
      <c r="AQ215" s="12"/>
      <c r="AR215" s="13"/>
      <c r="AS215" s="13"/>
      <c r="AT215" s="13"/>
      <c r="AU215" s="25"/>
      <c r="AV215" s="25"/>
      <c r="AW215" s="14"/>
      <c r="AX215" s="14"/>
      <c r="AY215" s="15"/>
      <c r="AZ215" s="15"/>
      <c r="BA215" s="15"/>
    </row>
    <row r="216" spans="1:53" ht="12.75">
      <c r="A216" s="7"/>
      <c r="B216" s="7"/>
      <c r="C216" s="7"/>
      <c r="D216" s="8"/>
      <c r="E216" s="8"/>
      <c r="G216" s="10"/>
      <c r="H216" s="10"/>
      <c r="K216" s="11"/>
      <c r="L216" s="11"/>
      <c r="M216" s="11"/>
      <c r="N216" s="11"/>
      <c r="O216" s="11"/>
      <c r="P216" s="11"/>
      <c r="Q216" s="11"/>
      <c r="R216" s="11"/>
      <c r="S216" s="11"/>
      <c r="T216" s="11"/>
      <c r="U216" s="11"/>
      <c r="V216" s="11"/>
      <c r="W216" s="11"/>
      <c r="X216" s="11"/>
      <c r="Y216" s="11"/>
      <c r="Z216" s="11"/>
      <c r="AA216" s="11"/>
      <c r="AB216" s="11"/>
      <c r="AC216" s="11"/>
      <c r="AD216" s="11"/>
      <c r="AE216" s="11"/>
      <c r="AF216" s="11"/>
      <c r="AG216" s="11"/>
      <c r="AH216" s="11"/>
      <c r="AI216" s="11"/>
      <c r="AJ216" s="11"/>
      <c r="AK216" s="11"/>
      <c r="AL216" s="11"/>
      <c r="AM216" s="11"/>
      <c r="AN216" s="11"/>
      <c r="AO216" s="11"/>
      <c r="AP216" s="12"/>
      <c r="AQ216" s="12"/>
      <c r="AR216" s="13"/>
      <c r="AS216" s="13"/>
      <c r="AT216" s="13"/>
      <c r="AU216" s="25"/>
      <c r="AV216" s="25"/>
      <c r="AW216" s="14"/>
      <c r="AX216" s="14"/>
      <c r="AY216" s="15"/>
      <c r="AZ216" s="15"/>
      <c r="BA216" s="15"/>
    </row>
    <row r="217" spans="1:53" ht="12.75">
      <c r="A217" s="7"/>
      <c r="B217" s="7"/>
      <c r="C217" s="7"/>
      <c r="D217" s="8"/>
      <c r="E217" s="8"/>
      <c r="G217" s="10"/>
      <c r="H217" s="10"/>
      <c r="K217" s="11"/>
      <c r="L217" s="11"/>
      <c r="M217" s="11"/>
      <c r="N217" s="11"/>
      <c r="O217" s="11"/>
      <c r="P217" s="11"/>
      <c r="Q217" s="11"/>
      <c r="R217" s="11"/>
      <c r="S217" s="11"/>
      <c r="T217" s="11"/>
      <c r="U217" s="11"/>
      <c r="V217" s="11"/>
      <c r="W217" s="11"/>
      <c r="X217" s="11"/>
      <c r="Y217" s="11"/>
      <c r="Z217" s="11"/>
      <c r="AA217" s="11"/>
      <c r="AB217" s="11"/>
      <c r="AC217" s="11"/>
      <c r="AD217" s="11"/>
      <c r="AE217" s="11"/>
      <c r="AF217" s="11"/>
      <c r="AG217" s="11"/>
      <c r="AH217" s="11"/>
      <c r="AI217" s="11"/>
      <c r="AJ217" s="11"/>
      <c r="AK217" s="11"/>
      <c r="AL217" s="11"/>
      <c r="AM217" s="11"/>
      <c r="AN217" s="11"/>
      <c r="AO217" s="11"/>
      <c r="AP217" s="12"/>
      <c r="AQ217" s="12"/>
      <c r="AR217" s="13"/>
      <c r="AS217" s="13"/>
      <c r="AT217" s="13"/>
      <c r="AU217" s="25"/>
      <c r="AV217" s="25"/>
      <c r="AW217" s="14"/>
      <c r="AX217" s="14"/>
      <c r="AY217" s="15"/>
      <c r="AZ217" s="15"/>
      <c r="BA217" s="15"/>
    </row>
    <row r="218" spans="1:53" ht="12.75">
      <c r="A218" s="7"/>
      <c r="B218" s="7"/>
      <c r="C218" s="7"/>
      <c r="D218" s="8"/>
      <c r="E218" s="8"/>
      <c r="G218" s="10"/>
      <c r="H218" s="10"/>
      <c r="K218" s="11"/>
      <c r="L218" s="11"/>
      <c r="M218" s="11"/>
      <c r="N218" s="11"/>
      <c r="O218" s="11"/>
      <c r="P218" s="11"/>
      <c r="Q218" s="11"/>
      <c r="R218" s="11"/>
      <c r="S218" s="11"/>
      <c r="T218" s="11"/>
      <c r="U218" s="11"/>
      <c r="V218" s="11"/>
      <c r="W218" s="11"/>
      <c r="X218" s="11"/>
      <c r="Y218" s="11"/>
      <c r="Z218" s="11"/>
      <c r="AA218" s="11"/>
      <c r="AB218" s="11"/>
      <c r="AC218" s="11"/>
      <c r="AD218" s="11"/>
      <c r="AE218" s="11"/>
      <c r="AF218" s="11"/>
      <c r="AG218" s="11"/>
      <c r="AH218" s="11"/>
      <c r="AI218" s="11"/>
      <c r="AJ218" s="11"/>
      <c r="AK218" s="11"/>
      <c r="AL218" s="11"/>
      <c r="AM218" s="11"/>
      <c r="AN218" s="11"/>
      <c r="AO218" s="11"/>
      <c r="AP218" s="12"/>
      <c r="AQ218" s="12"/>
      <c r="AR218" s="13"/>
      <c r="AS218" s="13"/>
      <c r="AT218" s="13"/>
      <c r="AU218" s="25"/>
      <c r="AV218" s="25"/>
      <c r="AW218" s="14"/>
      <c r="AX218" s="14"/>
      <c r="AY218" s="15"/>
      <c r="AZ218" s="15"/>
      <c r="BA218" s="15"/>
    </row>
    <row r="219" spans="1:53" ht="12.75">
      <c r="A219" s="7"/>
      <c r="B219" s="7"/>
      <c r="C219" s="7"/>
      <c r="D219" s="8"/>
      <c r="E219" s="8"/>
      <c r="G219" s="10"/>
      <c r="H219" s="10"/>
      <c r="K219" s="11"/>
      <c r="L219" s="11"/>
      <c r="M219" s="11"/>
      <c r="N219" s="11"/>
      <c r="O219" s="11"/>
      <c r="P219" s="11"/>
      <c r="Q219" s="11"/>
      <c r="R219" s="11"/>
      <c r="S219" s="11"/>
      <c r="T219" s="11"/>
      <c r="U219" s="11"/>
      <c r="V219" s="11"/>
      <c r="W219" s="11"/>
      <c r="X219" s="11"/>
      <c r="Y219" s="11"/>
      <c r="Z219" s="11"/>
      <c r="AA219" s="11"/>
      <c r="AB219" s="11"/>
      <c r="AC219" s="11"/>
      <c r="AD219" s="11"/>
      <c r="AE219" s="11"/>
      <c r="AF219" s="11"/>
      <c r="AG219" s="11"/>
      <c r="AH219" s="11"/>
      <c r="AI219" s="11"/>
      <c r="AJ219" s="11"/>
      <c r="AK219" s="11"/>
      <c r="AL219" s="11"/>
      <c r="AM219" s="11"/>
      <c r="AN219" s="11"/>
      <c r="AO219" s="11"/>
      <c r="AP219" s="12"/>
      <c r="AQ219" s="12"/>
      <c r="AR219" s="13"/>
      <c r="AS219" s="13"/>
      <c r="AT219" s="13"/>
      <c r="AU219" s="25"/>
      <c r="AV219" s="25"/>
      <c r="AW219" s="14"/>
      <c r="AX219" s="14"/>
      <c r="AY219" s="15"/>
      <c r="AZ219" s="15"/>
      <c r="BA219" s="15"/>
    </row>
    <row r="220" spans="1:53" ht="12.75">
      <c r="A220" s="7"/>
      <c r="B220" s="7"/>
      <c r="C220" s="7"/>
      <c r="D220" s="8"/>
      <c r="E220" s="8"/>
      <c r="G220" s="10"/>
      <c r="H220" s="10"/>
      <c r="K220" s="11"/>
      <c r="L220" s="11"/>
      <c r="M220" s="11"/>
      <c r="N220" s="11"/>
      <c r="O220" s="11"/>
      <c r="P220" s="11"/>
      <c r="Q220" s="11"/>
      <c r="R220" s="11"/>
      <c r="S220" s="11"/>
      <c r="T220" s="11"/>
      <c r="U220" s="11"/>
      <c r="V220" s="11"/>
      <c r="W220" s="11"/>
      <c r="X220" s="11"/>
      <c r="Y220" s="11"/>
      <c r="Z220" s="11"/>
      <c r="AA220" s="11"/>
      <c r="AB220" s="11"/>
      <c r="AC220" s="11"/>
      <c r="AD220" s="11"/>
      <c r="AE220" s="11"/>
      <c r="AF220" s="11"/>
      <c r="AG220" s="11"/>
      <c r="AH220" s="11"/>
      <c r="AI220" s="11"/>
      <c r="AJ220" s="11"/>
      <c r="AK220" s="11"/>
      <c r="AL220" s="11"/>
      <c r="AM220" s="11"/>
      <c r="AN220" s="11"/>
      <c r="AO220" s="11"/>
      <c r="AP220" s="12"/>
      <c r="AQ220" s="12"/>
      <c r="AR220" s="13"/>
      <c r="AS220" s="13"/>
      <c r="AT220" s="13"/>
      <c r="AU220" s="25"/>
      <c r="AV220" s="25"/>
      <c r="AW220" s="14"/>
      <c r="AX220" s="14"/>
      <c r="AY220" s="15"/>
      <c r="AZ220" s="15"/>
      <c r="BA220" s="15"/>
    </row>
    <row r="221" spans="1:53" ht="12.75">
      <c r="A221" s="7"/>
      <c r="B221" s="7"/>
      <c r="C221" s="7"/>
      <c r="D221" s="8"/>
      <c r="E221" s="8"/>
      <c r="G221" s="10"/>
      <c r="H221" s="10"/>
      <c r="K221" s="11"/>
      <c r="L221" s="11"/>
      <c r="M221" s="11"/>
      <c r="N221" s="11"/>
      <c r="O221" s="11"/>
      <c r="P221" s="11"/>
      <c r="Q221" s="11"/>
      <c r="R221" s="11"/>
      <c r="S221" s="11"/>
      <c r="T221" s="11"/>
      <c r="U221" s="11"/>
      <c r="V221" s="11"/>
      <c r="W221" s="11"/>
      <c r="X221" s="11"/>
      <c r="Y221" s="11"/>
      <c r="Z221" s="11"/>
      <c r="AA221" s="11"/>
      <c r="AB221" s="11"/>
      <c r="AC221" s="11"/>
      <c r="AD221" s="11"/>
      <c r="AE221" s="11"/>
      <c r="AF221" s="11"/>
      <c r="AG221" s="11"/>
      <c r="AH221" s="11"/>
      <c r="AI221" s="11"/>
      <c r="AJ221" s="11"/>
      <c r="AK221" s="11"/>
      <c r="AL221" s="11"/>
      <c r="AM221" s="11"/>
      <c r="AN221" s="11"/>
      <c r="AO221" s="11"/>
      <c r="AP221" s="12"/>
      <c r="AQ221" s="12"/>
      <c r="AR221" s="13"/>
      <c r="AS221" s="13"/>
      <c r="AT221" s="13"/>
      <c r="AU221" s="25"/>
      <c r="AV221" s="25"/>
      <c r="AW221" s="14"/>
      <c r="AX221" s="14"/>
      <c r="AY221" s="15"/>
      <c r="AZ221" s="15"/>
      <c r="BA221" s="15"/>
    </row>
    <row r="222" spans="1:53" ht="12.75">
      <c r="A222" s="7"/>
      <c r="B222" s="7"/>
      <c r="C222" s="7"/>
      <c r="D222" s="8"/>
      <c r="E222" s="8"/>
      <c r="G222" s="10"/>
      <c r="H222" s="10"/>
      <c r="K222" s="11"/>
      <c r="L222" s="11"/>
      <c r="M222" s="11"/>
      <c r="N222" s="11"/>
      <c r="O222" s="11"/>
      <c r="P222" s="11"/>
      <c r="Q222" s="11"/>
      <c r="R222" s="11"/>
      <c r="S222" s="11"/>
      <c r="T222" s="11"/>
      <c r="U222" s="11"/>
      <c r="V222" s="11"/>
      <c r="W222" s="11"/>
      <c r="X222" s="11"/>
      <c r="Y222" s="11"/>
      <c r="Z222" s="11"/>
      <c r="AA222" s="11"/>
      <c r="AB222" s="11"/>
      <c r="AC222" s="11"/>
      <c r="AD222" s="11"/>
      <c r="AE222" s="11"/>
      <c r="AF222" s="11"/>
      <c r="AG222" s="11"/>
      <c r="AH222" s="11"/>
      <c r="AI222" s="11"/>
      <c r="AJ222" s="11"/>
      <c r="AK222" s="11"/>
      <c r="AL222" s="11"/>
      <c r="AM222" s="11"/>
      <c r="AN222" s="11"/>
      <c r="AO222" s="11"/>
      <c r="AP222" s="12"/>
      <c r="AQ222" s="12"/>
      <c r="AR222" s="13"/>
      <c r="AS222" s="13"/>
      <c r="AT222" s="13"/>
      <c r="AU222" s="25"/>
      <c r="AV222" s="25"/>
      <c r="AW222" s="14"/>
      <c r="AX222" s="14"/>
      <c r="AY222" s="15"/>
      <c r="AZ222" s="15"/>
      <c r="BA222" s="15"/>
    </row>
    <row r="223" spans="1:53" ht="12.75">
      <c r="A223" s="7"/>
      <c r="B223" s="7"/>
      <c r="C223" s="7"/>
      <c r="D223" s="8"/>
      <c r="E223" s="8"/>
      <c r="G223" s="10"/>
      <c r="H223" s="10"/>
      <c r="K223" s="11"/>
      <c r="L223" s="11"/>
      <c r="M223" s="11"/>
      <c r="N223" s="11"/>
      <c r="O223" s="11"/>
      <c r="P223" s="11"/>
      <c r="Q223" s="11"/>
      <c r="R223" s="11"/>
      <c r="S223" s="11"/>
      <c r="T223" s="11"/>
      <c r="U223" s="11"/>
      <c r="V223" s="11"/>
      <c r="W223" s="11"/>
      <c r="X223" s="11"/>
      <c r="Y223" s="11"/>
      <c r="Z223" s="11"/>
      <c r="AA223" s="11"/>
      <c r="AB223" s="11"/>
      <c r="AC223" s="11"/>
      <c r="AD223" s="11"/>
      <c r="AE223" s="11"/>
      <c r="AF223" s="11"/>
      <c r="AG223" s="11"/>
      <c r="AH223" s="11"/>
      <c r="AI223" s="11"/>
      <c r="AJ223" s="11"/>
      <c r="AK223" s="11"/>
      <c r="AL223" s="11"/>
      <c r="AM223" s="11"/>
      <c r="AN223" s="11"/>
      <c r="AO223" s="11"/>
      <c r="AP223" s="12"/>
      <c r="AQ223" s="12"/>
      <c r="AR223" s="13"/>
      <c r="AS223" s="13"/>
      <c r="AT223" s="13"/>
      <c r="AU223" s="25"/>
      <c r="AV223" s="25"/>
      <c r="AW223" s="14"/>
      <c r="AX223" s="14"/>
      <c r="AY223" s="15"/>
      <c r="AZ223" s="15"/>
      <c r="BA223" s="15"/>
    </row>
    <row r="224" spans="1:53" ht="12.75">
      <c r="A224" s="7"/>
      <c r="B224" s="7"/>
      <c r="C224" s="7"/>
      <c r="D224" s="8"/>
      <c r="E224" s="8"/>
      <c r="G224" s="10"/>
      <c r="H224" s="10"/>
      <c r="K224" s="11"/>
      <c r="L224" s="11"/>
      <c r="M224" s="11"/>
      <c r="N224" s="11"/>
      <c r="O224" s="11"/>
      <c r="P224" s="11"/>
      <c r="Q224" s="11"/>
      <c r="R224" s="11"/>
      <c r="S224" s="11"/>
      <c r="T224" s="11"/>
      <c r="U224" s="11"/>
      <c r="V224" s="11"/>
      <c r="W224" s="11"/>
      <c r="X224" s="11"/>
      <c r="Y224" s="11"/>
      <c r="Z224" s="11"/>
      <c r="AA224" s="11"/>
      <c r="AB224" s="11"/>
      <c r="AC224" s="11"/>
      <c r="AD224" s="11"/>
      <c r="AE224" s="11"/>
      <c r="AF224" s="11"/>
      <c r="AG224" s="11"/>
      <c r="AH224" s="11"/>
      <c r="AI224" s="11"/>
      <c r="AJ224" s="11"/>
      <c r="AK224" s="11"/>
      <c r="AL224" s="11"/>
      <c r="AM224" s="11"/>
      <c r="AN224" s="11"/>
      <c r="AO224" s="11"/>
      <c r="AP224" s="12"/>
      <c r="AQ224" s="12"/>
      <c r="AR224" s="13"/>
      <c r="AS224" s="13"/>
      <c r="AT224" s="13"/>
      <c r="AU224" s="25"/>
      <c r="AV224" s="25"/>
      <c r="AW224" s="14"/>
      <c r="AX224" s="14"/>
      <c r="AY224" s="15"/>
      <c r="AZ224" s="15"/>
      <c r="BA224" s="15"/>
    </row>
    <row r="225" spans="1:53" ht="12.75">
      <c r="A225" s="7"/>
      <c r="B225" s="7"/>
      <c r="C225" s="7"/>
      <c r="D225" s="8"/>
      <c r="E225" s="8"/>
      <c r="G225" s="10"/>
      <c r="H225" s="10"/>
      <c r="K225" s="11"/>
      <c r="L225" s="11"/>
      <c r="M225" s="11"/>
      <c r="N225" s="11"/>
      <c r="O225" s="11"/>
      <c r="P225" s="11"/>
      <c r="Q225" s="11"/>
      <c r="R225" s="11"/>
      <c r="S225" s="11"/>
      <c r="T225" s="11"/>
      <c r="U225" s="11"/>
      <c r="V225" s="11"/>
      <c r="W225" s="11"/>
      <c r="X225" s="11"/>
      <c r="Y225" s="11"/>
      <c r="Z225" s="11"/>
      <c r="AA225" s="11"/>
      <c r="AB225" s="11"/>
      <c r="AC225" s="11"/>
      <c r="AD225" s="11"/>
      <c r="AE225" s="11"/>
      <c r="AF225" s="11"/>
      <c r="AG225" s="11"/>
      <c r="AH225" s="11"/>
      <c r="AI225" s="11"/>
      <c r="AJ225" s="11"/>
      <c r="AK225" s="11"/>
      <c r="AL225" s="11"/>
      <c r="AM225" s="11"/>
      <c r="AN225" s="11"/>
      <c r="AO225" s="11"/>
      <c r="AP225" s="12"/>
      <c r="AQ225" s="12"/>
      <c r="AR225" s="13"/>
      <c r="AS225" s="13"/>
      <c r="AT225" s="13"/>
      <c r="AU225" s="25"/>
      <c r="AV225" s="25"/>
      <c r="AW225" s="14"/>
      <c r="AX225" s="14"/>
      <c r="AY225" s="15"/>
      <c r="AZ225" s="15"/>
      <c r="BA225" s="15"/>
    </row>
    <row r="226" spans="1:53" ht="12.75">
      <c r="A226" s="7"/>
      <c r="B226" s="7"/>
      <c r="C226" s="7"/>
      <c r="D226" s="8"/>
      <c r="E226" s="8"/>
      <c r="G226" s="10"/>
      <c r="H226" s="10"/>
      <c r="K226" s="11"/>
      <c r="L226" s="11"/>
      <c r="M226" s="11"/>
      <c r="N226" s="11"/>
      <c r="O226" s="11"/>
      <c r="P226" s="11"/>
      <c r="Q226" s="11"/>
      <c r="R226" s="11"/>
      <c r="S226" s="11"/>
      <c r="T226" s="11"/>
      <c r="U226" s="11"/>
      <c r="V226" s="11"/>
      <c r="W226" s="11"/>
      <c r="X226" s="11"/>
      <c r="Y226" s="11"/>
      <c r="Z226" s="11"/>
      <c r="AA226" s="11"/>
      <c r="AB226" s="11"/>
      <c r="AC226" s="11"/>
      <c r="AD226" s="11"/>
      <c r="AE226" s="11"/>
      <c r="AF226" s="11"/>
      <c r="AG226" s="11"/>
      <c r="AH226" s="11"/>
      <c r="AI226" s="11"/>
      <c r="AJ226" s="11"/>
      <c r="AK226" s="11"/>
      <c r="AL226" s="11"/>
      <c r="AM226" s="11"/>
      <c r="AN226" s="11"/>
      <c r="AO226" s="11"/>
      <c r="AP226" s="12"/>
      <c r="AQ226" s="12"/>
      <c r="AR226" s="13"/>
      <c r="AS226" s="13"/>
      <c r="AT226" s="13"/>
      <c r="AU226" s="25"/>
      <c r="AV226" s="25"/>
      <c r="AW226" s="14"/>
      <c r="AX226" s="14"/>
      <c r="AY226" s="15"/>
      <c r="AZ226" s="15"/>
      <c r="BA226" s="15"/>
    </row>
    <row r="227" spans="1:53" ht="12.75">
      <c r="A227" s="7"/>
      <c r="B227" s="7"/>
      <c r="C227" s="7"/>
      <c r="D227" s="8"/>
      <c r="E227" s="8"/>
      <c r="G227" s="10"/>
      <c r="H227" s="10"/>
      <c r="K227" s="11"/>
      <c r="L227" s="11"/>
      <c r="M227" s="11"/>
      <c r="N227" s="11"/>
      <c r="O227" s="11"/>
      <c r="P227" s="11"/>
      <c r="Q227" s="11"/>
      <c r="R227" s="11"/>
      <c r="S227" s="11"/>
      <c r="T227" s="11"/>
      <c r="U227" s="11"/>
      <c r="V227" s="11"/>
      <c r="W227" s="11"/>
      <c r="X227" s="11"/>
      <c r="Y227" s="11"/>
      <c r="Z227" s="11"/>
      <c r="AA227" s="11"/>
      <c r="AB227" s="11"/>
      <c r="AC227" s="11"/>
      <c r="AD227" s="11"/>
      <c r="AE227" s="11"/>
      <c r="AF227" s="11"/>
      <c r="AG227" s="11"/>
      <c r="AH227" s="11"/>
      <c r="AI227" s="11"/>
      <c r="AJ227" s="11"/>
      <c r="AK227" s="11"/>
      <c r="AL227" s="11"/>
      <c r="AM227" s="11"/>
      <c r="AN227" s="11"/>
      <c r="AO227" s="11"/>
      <c r="AP227" s="12"/>
      <c r="AQ227" s="12"/>
      <c r="AR227" s="13"/>
      <c r="AS227" s="13"/>
      <c r="AT227" s="13"/>
      <c r="AU227" s="25"/>
      <c r="AV227" s="25"/>
      <c r="AW227" s="14"/>
      <c r="AX227" s="14"/>
      <c r="AY227" s="15"/>
      <c r="AZ227" s="15"/>
      <c r="BA227" s="15"/>
    </row>
    <row r="228" spans="1:53" ht="12.75">
      <c r="A228" s="7"/>
      <c r="B228" s="7"/>
      <c r="C228" s="7"/>
      <c r="D228" s="8"/>
      <c r="E228" s="8"/>
      <c r="G228" s="10"/>
      <c r="H228" s="10"/>
      <c r="K228" s="11"/>
      <c r="L228" s="11"/>
      <c r="M228" s="11"/>
      <c r="N228" s="11"/>
      <c r="O228" s="11"/>
      <c r="P228" s="11"/>
      <c r="Q228" s="11"/>
      <c r="R228" s="11"/>
      <c r="S228" s="11"/>
      <c r="T228" s="11"/>
      <c r="U228" s="11"/>
      <c r="V228" s="11"/>
      <c r="W228" s="11"/>
      <c r="X228" s="11"/>
      <c r="Y228" s="11"/>
      <c r="Z228" s="11"/>
      <c r="AA228" s="11"/>
      <c r="AB228" s="11"/>
      <c r="AC228" s="11"/>
      <c r="AD228" s="11"/>
      <c r="AE228" s="11"/>
      <c r="AF228" s="11"/>
      <c r="AG228" s="11"/>
      <c r="AH228" s="11"/>
      <c r="AI228" s="11"/>
      <c r="AJ228" s="11"/>
      <c r="AK228" s="11"/>
      <c r="AL228" s="11"/>
      <c r="AM228" s="11"/>
      <c r="AN228" s="11"/>
      <c r="AO228" s="11"/>
      <c r="AP228" s="12"/>
      <c r="AQ228" s="12"/>
      <c r="AR228" s="13"/>
      <c r="AS228" s="13"/>
      <c r="AT228" s="13"/>
      <c r="AU228" s="25"/>
      <c r="AV228" s="25"/>
      <c r="AW228" s="14"/>
      <c r="AX228" s="14"/>
      <c r="AY228" s="15"/>
      <c r="AZ228" s="15"/>
      <c r="BA228" s="15"/>
    </row>
    <row r="229" spans="1:53" ht="12.75">
      <c r="A229" s="7"/>
      <c r="B229" s="7"/>
      <c r="C229" s="7"/>
      <c r="D229" s="8"/>
      <c r="E229" s="8"/>
      <c r="G229" s="10"/>
      <c r="H229" s="10"/>
      <c r="K229" s="11"/>
      <c r="L229" s="11"/>
      <c r="M229" s="11"/>
      <c r="N229" s="11"/>
      <c r="O229" s="11"/>
      <c r="P229" s="11"/>
      <c r="Q229" s="11"/>
      <c r="R229" s="11"/>
      <c r="S229" s="11"/>
      <c r="T229" s="11"/>
      <c r="U229" s="11"/>
      <c r="V229" s="11"/>
      <c r="W229" s="11"/>
      <c r="X229" s="11"/>
      <c r="Y229" s="11"/>
      <c r="Z229" s="11"/>
      <c r="AA229" s="11"/>
      <c r="AB229" s="11"/>
      <c r="AC229" s="11"/>
      <c r="AD229" s="11"/>
      <c r="AE229" s="11"/>
      <c r="AF229" s="11"/>
      <c r="AG229" s="11"/>
      <c r="AH229" s="11"/>
      <c r="AI229" s="11"/>
      <c r="AJ229" s="11"/>
      <c r="AK229" s="11"/>
      <c r="AL229" s="11"/>
      <c r="AM229" s="11"/>
      <c r="AN229" s="11"/>
      <c r="AO229" s="11"/>
      <c r="AP229" s="12"/>
      <c r="AQ229" s="12"/>
      <c r="AR229" s="13"/>
      <c r="AS229" s="13"/>
      <c r="AT229" s="13"/>
      <c r="AU229" s="25"/>
      <c r="AV229" s="25"/>
      <c r="AW229" s="14"/>
      <c r="AX229" s="14"/>
      <c r="AY229" s="15"/>
      <c r="AZ229" s="15"/>
      <c r="BA229" s="15"/>
    </row>
    <row r="230" spans="1:53" ht="12.75">
      <c r="A230" s="7"/>
      <c r="B230" s="7"/>
      <c r="C230" s="7"/>
      <c r="D230" s="8"/>
      <c r="E230" s="8"/>
      <c r="G230" s="10"/>
      <c r="H230" s="10"/>
      <c r="K230" s="11"/>
      <c r="L230" s="11"/>
      <c r="M230" s="11"/>
      <c r="N230" s="11"/>
      <c r="O230" s="11"/>
      <c r="P230" s="11"/>
      <c r="Q230" s="11"/>
      <c r="R230" s="11"/>
      <c r="S230" s="11"/>
      <c r="T230" s="11"/>
      <c r="U230" s="11"/>
      <c r="V230" s="11"/>
      <c r="W230" s="11"/>
      <c r="X230" s="11"/>
      <c r="Y230" s="11"/>
      <c r="Z230" s="11"/>
      <c r="AA230" s="11"/>
      <c r="AB230" s="11"/>
      <c r="AC230" s="11"/>
      <c r="AD230" s="11"/>
      <c r="AE230" s="11"/>
      <c r="AF230" s="11"/>
      <c r="AG230" s="11"/>
      <c r="AH230" s="11"/>
      <c r="AI230" s="11"/>
      <c r="AJ230" s="11"/>
      <c r="AK230" s="11"/>
      <c r="AL230" s="11"/>
      <c r="AM230" s="11"/>
      <c r="AN230" s="11"/>
      <c r="AO230" s="11"/>
      <c r="AP230" s="12"/>
      <c r="AQ230" s="12"/>
      <c r="AR230" s="13"/>
      <c r="AS230" s="13"/>
      <c r="AT230" s="13"/>
      <c r="AU230" s="25"/>
      <c r="AV230" s="25"/>
      <c r="AW230" s="14"/>
      <c r="AX230" s="14"/>
      <c r="AY230" s="15"/>
      <c r="AZ230" s="15"/>
      <c r="BA230" s="15"/>
    </row>
    <row r="231" spans="1:53" ht="12.75">
      <c r="A231" s="7"/>
      <c r="B231" s="7"/>
      <c r="C231" s="7"/>
      <c r="D231" s="8"/>
      <c r="E231" s="8"/>
      <c r="G231" s="10"/>
      <c r="H231" s="10"/>
      <c r="K231" s="11"/>
      <c r="L231" s="11"/>
      <c r="M231" s="11"/>
      <c r="N231" s="11"/>
      <c r="O231" s="11"/>
      <c r="P231" s="11"/>
      <c r="Q231" s="11"/>
      <c r="R231" s="11"/>
      <c r="S231" s="11"/>
      <c r="T231" s="11"/>
      <c r="U231" s="11"/>
      <c r="V231" s="11"/>
      <c r="W231" s="11"/>
      <c r="X231" s="11"/>
      <c r="Y231" s="11"/>
      <c r="Z231" s="11"/>
      <c r="AA231" s="11"/>
      <c r="AB231" s="11"/>
      <c r="AC231" s="11"/>
      <c r="AD231" s="11"/>
      <c r="AE231" s="11"/>
      <c r="AF231" s="11"/>
      <c r="AG231" s="11"/>
      <c r="AH231" s="11"/>
      <c r="AI231" s="11"/>
      <c r="AJ231" s="11"/>
      <c r="AK231" s="11"/>
      <c r="AL231" s="11"/>
      <c r="AM231" s="11"/>
      <c r="AN231" s="11"/>
      <c r="AO231" s="11"/>
      <c r="AP231" s="12"/>
      <c r="AQ231" s="12"/>
      <c r="AR231" s="13"/>
      <c r="AS231" s="13"/>
      <c r="AT231" s="13"/>
      <c r="AU231" s="25"/>
      <c r="AV231" s="25"/>
      <c r="AW231" s="14"/>
      <c r="AX231" s="14"/>
      <c r="AY231" s="15"/>
      <c r="AZ231" s="15"/>
      <c r="BA231" s="15"/>
    </row>
    <row r="232" spans="1:53" ht="12.75">
      <c r="A232" s="7"/>
      <c r="B232" s="7"/>
      <c r="C232" s="7"/>
      <c r="D232" s="8"/>
      <c r="E232" s="8"/>
      <c r="G232" s="10"/>
      <c r="H232" s="10"/>
      <c r="K232" s="11"/>
      <c r="L232" s="11"/>
      <c r="M232" s="11"/>
      <c r="N232" s="11"/>
      <c r="O232" s="11"/>
      <c r="P232" s="11"/>
      <c r="Q232" s="11"/>
      <c r="R232" s="11"/>
      <c r="S232" s="11"/>
      <c r="T232" s="11"/>
      <c r="U232" s="11"/>
      <c r="V232" s="11"/>
      <c r="W232" s="11"/>
      <c r="X232" s="11"/>
      <c r="Y232" s="11"/>
      <c r="Z232" s="11"/>
      <c r="AA232" s="11"/>
      <c r="AB232" s="11"/>
      <c r="AC232" s="11"/>
      <c r="AD232" s="11"/>
      <c r="AE232" s="11"/>
      <c r="AF232" s="11"/>
      <c r="AG232" s="11"/>
      <c r="AH232" s="11"/>
      <c r="AI232" s="11"/>
      <c r="AJ232" s="11"/>
      <c r="AK232" s="11"/>
      <c r="AL232" s="11"/>
      <c r="AM232" s="11"/>
      <c r="AN232" s="11"/>
      <c r="AO232" s="11"/>
      <c r="AP232" s="12"/>
      <c r="AQ232" s="12"/>
      <c r="AR232" s="13"/>
      <c r="AS232" s="13"/>
      <c r="AT232" s="13"/>
      <c r="AU232" s="25"/>
      <c r="AV232" s="25"/>
      <c r="AW232" s="14"/>
      <c r="AX232" s="14"/>
      <c r="AY232" s="15"/>
      <c r="AZ232" s="15"/>
      <c r="BA232" s="15"/>
    </row>
    <row r="233" spans="1:53" ht="12.75">
      <c r="A233" s="7"/>
      <c r="B233" s="7"/>
      <c r="C233" s="7"/>
      <c r="D233" s="8"/>
      <c r="E233" s="8"/>
      <c r="G233" s="10"/>
      <c r="H233" s="10"/>
      <c r="K233" s="11"/>
      <c r="L233" s="11"/>
      <c r="M233" s="11"/>
      <c r="N233" s="11"/>
      <c r="O233" s="11"/>
      <c r="P233" s="11"/>
      <c r="Q233" s="11"/>
      <c r="R233" s="11"/>
      <c r="S233" s="11"/>
      <c r="T233" s="11"/>
      <c r="U233" s="11"/>
      <c r="V233" s="11"/>
      <c r="W233" s="11"/>
      <c r="X233" s="11"/>
      <c r="Y233" s="11"/>
      <c r="Z233" s="11"/>
      <c r="AA233" s="11"/>
      <c r="AB233" s="11"/>
      <c r="AC233" s="11"/>
      <c r="AD233" s="11"/>
      <c r="AE233" s="11"/>
      <c r="AF233" s="11"/>
      <c r="AG233" s="11"/>
      <c r="AH233" s="11"/>
      <c r="AI233" s="11"/>
      <c r="AJ233" s="11"/>
      <c r="AK233" s="11"/>
      <c r="AL233" s="11"/>
      <c r="AM233" s="11"/>
      <c r="AN233" s="11"/>
      <c r="AO233" s="11"/>
      <c r="AP233" s="12"/>
      <c r="AQ233" s="12"/>
      <c r="AR233" s="13"/>
      <c r="AS233" s="13"/>
      <c r="AT233" s="13"/>
      <c r="AU233" s="25"/>
      <c r="AV233" s="25"/>
      <c r="AW233" s="14"/>
      <c r="AX233" s="14"/>
      <c r="AY233" s="15"/>
      <c r="AZ233" s="15"/>
      <c r="BA233" s="15"/>
    </row>
    <row r="234" spans="1:53" ht="12.75">
      <c r="A234" s="7"/>
      <c r="B234" s="7"/>
      <c r="C234" s="7"/>
      <c r="D234" s="8"/>
      <c r="E234" s="8"/>
      <c r="G234" s="10"/>
      <c r="H234" s="10"/>
      <c r="K234" s="11"/>
      <c r="L234" s="11"/>
      <c r="M234" s="11"/>
      <c r="N234" s="11"/>
      <c r="O234" s="11"/>
      <c r="P234" s="11"/>
      <c r="Q234" s="11"/>
      <c r="R234" s="11"/>
      <c r="S234" s="11"/>
      <c r="T234" s="11"/>
      <c r="U234" s="11"/>
      <c r="V234" s="11"/>
      <c r="W234" s="11"/>
      <c r="X234" s="11"/>
      <c r="Y234" s="11"/>
      <c r="Z234" s="11"/>
      <c r="AA234" s="11"/>
      <c r="AB234" s="11"/>
      <c r="AC234" s="11"/>
      <c r="AD234" s="11"/>
      <c r="AE234" s="11"/>
      <c r="AF234" s="11"/>
      <c r="AG234" s="11"/>
      <c r="AH234" s="11"/>
      <c r="AI234" s="11"/>
      <c r="AJ234" s="11"/>
      <c r="AK234" s="11"/>
      <c r="AL234" s="11"/>
      <c r="AM234" s="11"/>
      <c r="AN234" s="11"/>
      <c r="AO234" s="11"/>
      <c r="AP234" s="12"/>
      <c r="AQ234" s="12"/>
      <c r="AR234" s="13"/>
      <c r="AS234" s="13"/>
      <c r="AT234" s="13"/>
      <c r="AU234" s="25"/>
      <c r="AV234" s="25"/>
      <c r="AW234" s="14"/>
      <c r="AX234" s="14"/>
      <c r="AY234" s="15"/>
      <c r="AZ234" s="15"/>
      <c r="BA234" s="15"/>
    </row>
    <row r="235" spans="1:53" ht="12.75">
      <c r="A235" s="7"/>
      <c r="B235" s="7"/>
      <c r="C235" s="7"/>
      <c r="D235" s="8"/>
      <c r="E235" s="8"/>
      <c r="G235" s="10"/>
      <c r="H235" s="10"/>
      <c r="K235" s="11"/>
      <c r="L235" s="11"/>
      <c r="M235" s="11"/>
      <c r="N235" s="11"/>
      <c r="O235" s="11"/>
      <c r="P235" s="11"/>
      <c r="Q235" s="11"/>
      <c r="R235" s="11"/>
      <c r="S235" s="11"/>
      <c r="T235" s="11"/>
      <c r="U235" s="11"/>
      <c r="V235" s="11"/>
      <c r="W235" s="11"/>
      <c r="X235" s="11"/>
      <c r="Y235" s="11"/>
      <c r="Z235" s="11"/>
      <c r="AA235" s="11"/>
      <c r="AB235" s="11"/>
      <c r="AC235" s="11"/>
      <c r="AD235" s="11"/>
      <c r="AE235" s="11"/>
      <c r="AF235" s="11"/>
      <c r="AG235" s="11"/>
      <c r="AH235" s="11"/>
      <c r="AI235" s="11"/>
      <c r="AJ235" s="11"/>
      <c r="AK235" s="11"/>
      <c r="AL235" s="11"/>
      <c r="AM235" s="11"/>
      <c r="AN235" s="11"/>
      <c r="AO235" s="11"/>
      <c r="AP235" s="12"/>
      <c r="AQ235" s="12"/>
      <c r="AR235" s="13"/>
      <c r="AS235" s="13"/>
      <c r="AT235" s="13"/>
      <c r="AU235" s="25"/>
      <c r="AV235" s="25"/>
      <c r="AW235" s="14"/>
      <c r="AX235" s="14"/>
      <c r="AY235" s="15"/>
      <c r="AZ235" s="15"/>
      <c r="BA235" s="15"/>
    </row>
    <row r="236" spans="1:53" ht="12.75">
      <c r="A236" s="7"/>
      <c r="B236" s="7"/>
      <c r="C236" s="7"/>
      <c r="D236" s="8"/>
      <c r="E236" s="8"/>
      <c r="G236" s="10"/>
      <c r="H236" s="10"/>
      <c r="K236" s="11"/>
      <c r="L236" s="11"/>
      <c r="M236" s="11"/>
      <c r="N236" s="11"/>
      <c r="O236" s="11"/>
      <c r="P236" s="11"/>
      <c r="Q236" s="11"/>
      <c r="R236" s="11"/>
      <c r="S236" s="11"/>
      <c r="T236" s="11"/>
      <c r="U236" s="11"/>
      <c r="V236" s="11"/>
      <c r="W236" s="11"/>
      <c r="X236" s="11"/>
      <c r="Y236" s="11"/>
      <c r="Z236" s="11"/>
      <c r="AA236" s="11"/>
      <c r="AB236" s="11"/>
      <c r="AC236" s="11"/>
      <c r="AD236" s="11"/>
      <c r="AE236" s="11"/>
      <c r="AF236" s="11"/>
      <c r="AG236" s="11"/>
      <c r="AH236" s="11"/>
      <c r="AI236" s="11"/>
      <c r="AJ236" s="11"/>
      <c r="AK236" s="11"/>
      <c r="AL236" s="11"/>
      <c r="AM236" s="11"/>
      <c r="AN236" s="11"/>
      <c r="AO236" s="11"/>
      <c r="AP236" s="12"/>
      <c r="AQ236" s="12"/>
      <c r="AR236" s="13"/>
      <c r="AS236" s="13"/>
      <c r="AT236" s="13"/>
      <c r="AU236" s="25"/>
      <c r="AV236" s="25"/>
      <c r="AW236" s="14"/>
      <c r="AX236" s="14"/>
      <c r="AY236" s="15"/>
      <c r="AZ236" s="15"/>
      <c r="BA236" s="15"/>
    </row>
    <row r="237" spans="1:53" ht="12.75">
      <c r="A237" s="7"/>
      <c r="B237" s="7"/>
      <c r="C237" s="7"/>
      <c r="D237" s="8"/>
      <c r="E237" s="8"/>
      <c r="G237" s="10"/>
      <c r="H237" s="10"/>
      <c r="K237" s="11"/>
      <c r="L237" s="11"/>
      <c r="M237" s="11"/>
      <c r="N237" s="11"/>
      <c r="O237" s="11"/>
      <c r="P237" s="11"/>
      <c r="Q237" s="11"/>
      <c r="R237" s="11"/>
      <c r="S237" s="11"/>
      <c r="T237" s="11"/>
      <c r="U237" s="11"/>
      <c r="V237" s="11"/>
      <c r="W237" s="11"/>
      <c r="X237" s="11"/>
      <c r="Y237" s="11"/>
      <c r="Z237" s="11"/>
      <c r="AA237" s="11"/>
      <c r="AB237" s="11"/>
      <c r="AC237" s="11"/>
      <c r="AD237" s="11"/>
      <c r="AE237" s="11"/>
      <c r="AF237" s="11"/>
      <c r="AG237" s="11"/>
      <c r="AH237" s="11"/>
      <c r="AI237" s="11"/>
      <c r="AJ237" s="11"/>
      <c r="AK237" s="11"/>
      <c r="AL237" s="11"/>
      <c r="AM237" s="11"/>
      <c r="AN237" s="11"/>
      <c r="AO237" s="11"/>
      <c r="AP237" s="12"/>
      <c r="AQ237" s="12"/>
      <c r="AR237" s="13"/>
      <c r="AS237" s="13"/>
      <c r="AT237" s="13"/>
      <c r="AU237" s="25"/>
      <c r="AV237" s="25"/>
      <c r="AW237" s="14"/>
      <c r="AX237" s="14"/>
      <c r="AY237" s="15"/>
      <c r="AZ237" s="15"/>
      <c r="BA237" s="15"/>
    </row>
    <row r="238" spans="1:53" ht="12.75">
      <c r="A238" s="7"/>
      <c r="B238" s="7"/>
      <c r="C238" s="7"/>
      <c r="D238" s="8"/>
      <c r="E238" s="8"/>
      <c r="G238" s="10"/>
      <c r="H238" s="10"/>
      <c r="K238" s="11"/>
      <c r="L238" s="11"/>
      <c r="M238" s="11"/>
      <c r="N238" s="11"/>
      <c r="O238" s="11"/>
      <c r="P238" s="11"/>
      <c r="Q238" s="11"/>
      <c r="R238" s="11"/>
      <c r="S238" s="11"/>
      <c r="T238" s="11"/>
      <c r="U238" s="11"/>
      <c r="V238" s="11"/>
      <c r="W238" s="11"/>
      <c r="X238" s="11"/>
      <c r="Y238" s="11"/>
      <c r="Z238" s="11"/>
      <c r="AA238" s="11"/>
      <c r="AB238" s="11"/>
      <c r="AC238" s="11"/>
      <c r="AD238" s="11"/>
      <c r="AE238" s="11"/>
      <c r="AF238" s="11"/>
      <c r="AG238" s="11"/>
      <c r="AH238" s="11"/>
      <c r="AI238" s="11"/>
      <c r="AJ238" s="11"/>
      <c r="AK238" s="11"/>
      <c r="AL238" s="11"/>
      <c r="AM238" s="11"/>
      <c r="AN238" s="11"/>
      <c r="AO238" s="11"/>
      <c r="AP238" s="12"/>
      <c r="AQ238" s="12"/>
      <c r="AR238" s="13"/>
      <c r="AS238" s="13"/>
      <c r="AT238" s="13"/>
      <c r="AU238" s="25"/>
      <c r="AV238" s="25"/>
      <c r="AW238" s="14"/>
      <c r="AX238" s="14"/>
      <c r="AY238" s="15"/>
      <c r="AZ238" s="15"/>
      <c r="BA238" s="15"/>
    </row>
    <row r="239" spans="1:53" ht="12.75">
      <c r="A239" s="7"/>
      <c r="B239" s="7"/>
      <c r="C239" s="7"/>
      <c r="D239" s="8"/>
      <c r="E239" s="8"/>
      <c r="G239" s="10"/>
      <c r="H239" s="10"/>
      <c r="K239" s="11"/>
      <c r="L239" s="11"/>
      <c r="M239" s="11"/>
      <c r="N239" s="11"/>
      <c r="O239" s="11"/>
      <c r="P239" s="11"/>
      <c r="Q239" s="11"/>
      <c r="R239" s="11"/>
      <c r="S239" s="11"/>
      <c r="T239" s="11"/>
      <c r="U239" s="11"/>
      <c r="V239" s="11"/>
      <c r="W239" s="11"/>
      <c r="X239" s="11"/>
      <c r="Y239" s="11"/>
      <c r="Z239" s="11"/>
      <c r="AA239" s="11"/>
      <c r="AB239" s="11"/>
      <c r="AC239" s="11"/>
      <c r="AD239" s="11"/>
      <c r="AE239" s="11"/>
      <c r="AF239" s="11"/>
      <c r="AG239" s="11"/>
      <c r="AH239" s="11"/>
      <c r="AI239" s="11"/>
      <c r="AJ239" s="11"/>
      <c r="AK239" s="11"/>
      <c r="AL239" s="11"/>
      <c r="AM239" s="11"/>
      <c r="AN239" s="11"/>
      <c r="AO239" s="11"/>
      <c r="AP239" s="12"/>
      <c r="AQ239" s="12"/>
      <c r="AR239" s="13"/>
      <c r="AS239" s="13"/>
      <c r="AT239" s="13"/>
      <c r="AU239" s="25"/>
      <c r="AV239" s="25"/>
      <c r="AW239" s="14"/>
      <c r="AX239" s="14"/>
      <c r="AY239" s="15"/>
      <c r="AZ239" s="15"/>
      <c r="BA239" s="15"/>
    </row>
    <row r="240" spans="1:53" ht="12.75">
      <c r="A240" s="7"/>
      <c r="B240" s="7"/>
      <c r="C240" s="7"/>
      <c r="D240" s="8"/>
      <c r="E240" s="8"/>
      <c r="G240" s="10"/>
      <c r="H240" s="10"/>
      <c r="K240" s="11"/>
      <c r="L240" s="11"/>
      <c r="M240" s="11"/>
      <c r="N240" s="11"/>
      <c r="O240" s="11"/>
      <c r="P240" s="11"/>
      <c r="Q240" s="11"/>
      <c r="R240" s="11"/>
      <c r="S240" s="11"/>
      <c r="T240" s="11"/>
      <c r="U240" s="11"/>
      <c r="V240" s="11"/>
      <c r="W240" s="11"/>
      <c r="X240" s="11"/>
      <c r="Y240" s="11"/>
      <c r="Z240" s="11"/>
      <c r="AA240" s="11"/>
      <c r="AB240" s="11"/>
      <c r="AC240" s="11"/>
      <c r="AD240" s="11"/>
      <c r="AE240" s="11"/>
      <c r="AF240" s="11"/>
      <c r="AG240" s="11"/>
      <c r="AH240" s="11"/>
      <c r="AI240" s="11"/>
      <c r="AJ240" s="11"/>
      <c r="AK240" s="11"/>
      <c r="AL240" s="11"/>
      <c r="AM240" s="11"/>
      <c r="AN240" s="11"/>
      <c r="AO240" s="11"/>
      <c r="AP240" s="12"/>
      <c r="AQ240" s="12"/>
      <c r="AR240" s="13"/>
      <c r="AS240" s="13"/>
      <c r="AT240" s="13"/>
      <c r="AU240" s="25"/>
      <c r="AV240" s="25"/>
      <c r="AW240" s="14"/>
      <c r="AX240" s="14"/>
      <c r="AY240" s="15"/>
      <c r="AZ240" s="15"/>
      <c r="BA240" s="15"/>
    </row>
    <row r="241" spans="1:53" ht="12.75">
      <c r="A241" s="7"/>
      <c r="B241" s="7"/>
      <c r="C241" s="7"/>
      <c r="D241" s="8"/>
      <c r="E241" s="8"/>
      <c r="G241" s="10"/>
      <c r="H241" s="10"/>
      <c r="K241" s="11"/>
      <c r="L241" s="11"/>
      <c r="M241" s="11"/>
      <c r="N241" s="11"/>
      <c r="O241" s="11"/>
      <c r="P241" s="11"/>
      <c r="Q241" s="11"/>
      <c r="R241" s="11"/>
      <c r="S241" s="11"/>
      <c r="T241" s="11"/>
      <c r="U241" s="11"/>
      <c r="V241" s="11"/>
      <c r="W241" s="11"/>
      <c r="X241" s="11"/>
      <c r="Y241" s="11"/>
      <c r="Z241" s="11"/>
      <c r="AA241" s="11"/>
      <c r="AB241" s="11"/>
      <c r="AC241" s="11"/>
      <c r="AD241" s="11"/>
      <c r="AE241" s="11"/>
      <c r="AF241" s="11"/>
      <c r="AG241" s="11"/>
      <c r="AH241" s="11"/>
      <c r="AI241" s="11"/>
      <c r="AJ241" s="11"/>
      <c r="AK241" s="11"/>
      <c r="AL241" s="11"/>
      <c r="AM241" s="11"/>
      <c r="AN241" s="11"/>
      <c r="AO241" s="11"/>
      <c r="AP241" s="12"/>
      <c r="AQ241" s="12"/>
      <c r="AR241" s="13"/>
      <c r="AS241" s="13"/>
      <c r="AT241" s="13"/>
      <c r="AU241" s="25"/>
      <c r="AV241" s="25"/>
      <c r="AW241" s="14"/>
      <c r="AX241" s="14"/>
      <c r="AY241" s="15"/>
      <c r="AZ241" s="15"/>
      <c r="BA241" s="15"/>
    </row>
    <row r="242" spans="1:53" ht="12.75">
      <c r="A242" s="7"/>
      <c r="B242" s="7"/>
      <c r="C242" s="7"/>
      <c r="D242" s="8"/>
      <c r="E242" s="8"/>
      <c r="G242" s="10"/>
      <c r="H242" s="10"/>
      <c r="K242" s="11"/>
      <c r="L242" s="11"/>
      <c r="M242" s="11"/>
      <c r="N242" s="11"/>
      <c r="O242" s="11"/>
      <c r="P242" s="11"/>
      <c r="Q242" s="11"/>
      <c r="R242" s="11"/>
      <c r="S242" s="11"/>
      <c r="T242" s="11"/>
      <c r="U242" s="11"/>
      <c r="V242" s="11"/>
      <c r="W242" s="11"/>
      <c r="X242" s="11"/>
      <c r="Y242" s="11"/>
      <c r="Z242" s="11"/>
      <c r="AA242" s="11"/>
      <c r="AB242" s="11"/>
      <c r="AC242" s="11"/>
      <c r="AD242" s="11"/>
      <c r="AE242" s="11"/>
      <c r="AF242" s="11"/>
      <c r="AG242" s="11"/>
      <c r="AH242" s="11"/>
      <c r="AI242" s="11"/>
      <c r="AJ242" s="11"/>
      <c r="AK242" s="11"/>
      <c r="AL242" s="11"/>
      <c r="AM242" s="11"/>
      <c r="AN242" s="11"/>
      <c r="AO242" s="11"/>
      <c r="AP242" s="12"/>
      <c r="AQ242" s="12"/>
      <c r="AR242" s="13"/>
      <c r="AS242" s="13"/>
      <c r="AT242" s="13"/>
      <c r="AU242" s="25"/>
      <c r="AV242" s="25"/>
      <c r="AW242" s="14"/>
      <c r="AX242" s="14"/>
      <c r="AY242" s="15"/>
      <c r="AZ242" s="15"/>
      <c r="BA242" s="15"/>
    </row>
    <row r="243" spans="1:53" ht="12.75">
      <c r="A243" s="7"/>
      <c r="B243" s="7"/>
      <c r="C243" s="7"/>
      <c r="D243" s="8"/>
      <c r="E243" s="8"/>
      <c r="G243" s="10"/>
      <c r="H243" s="10"/>
      <c r="K243" s="11"/>
      <c r="L243" s="11"/>
      <c r="M243" s="11"/>
      <c r="N243" s="11"/>
      <c r="O243" s="11"/>
      <c r="P243" s="11"/>
      <c r="Q243" s="11"/>
      <c r="R243" s="11"/>
      <c r="S243" s="11"/>
      <c r="T243" s="11"/>
      <c r="U243" s="11"/>
      <c r="V243" s="11"/>
      <c r="W243" s="11"/>
      <c r="X243" s="11"/>
      <c r="Y243" s="11"/>
      <c r="Z243" s="11"/>
      <c r="AA243" s="11"/>
      <c r="AB243" s="11"/>
      <c r="AC243" s="11"/>
      <c r="AD243" s="11"/>
      <c r="AE243" s="11"/>
      <c r="AF243" s="11"/>
      <c r="AG243" s="11"/>
      <c r="AH243" s="11"/>
      <c r="AI243" s="11"/>
      <c r="AJ243" s="11"/>
      <c r="AK243" s="11"/>
      <c r="AL243" s="11"/>
      <c r="AM243" s="11"/>
      <c r="AN243" s="11"/>
      <c r="AO243" s="11"/>
      <c r="AP243" s="12"/>
      <c r="AQ243" s="12"/>
      <c r="AR243" s="13"/>
      <c r="AS243" s="13"/>
      <c r="AT243" s="13"/>
      <c r="AU243" s="25"/>
      <c r="AV243" s="25"/>
      <c r="AW243" s="14"/>
      <c r="AX243" s="14"/>
      <c r="AY243" s="15"/>
      <c r="AZ243" s="15"/>
      <c r="BA243" s="15"/>
    </row>
    <row r="244" spans="1:53" ht="12.75">
      <c r="A244" s="7"/>
      <c r="B244" s="7"/>
      <c r="C244" s="7"/>
      <c r="D244" s="8"/>
      <c r="E244" s="8"/>
      <c r="G244" s="10"/>
      <c r="H244" s="10"/>
      <c r="K244" s="11"/>
      <c r="L244" s="11"/>
      <c r="M244" s="11"/>
      <c r="N244" s="11"/>
      <c r="O244" s="11"/>
      <c r="P244" s="11"/>
      <c r="Q244" s="11"/>
      <c r="R244" s="11"/>
      <c r="S244" s="11"/>
      <c r="T244" s="11"/>
      <c r="U244" s="11"/>
      <c r="V244" s="11"/>
      <c r="W244" s="11"/>
      <c r="X244" s="11"/>
      <c r="Y244" s="11"/>
      <c r="Z244" s="11"/>
      <c r="AA244" s="11"/>
      <c r="AB244" s="11"/>
      <c r="AC244" s="11"/>
      <c r="AD244" s="11"/>
      <c r="AE244" s="11"/>
      <c r="AF244" s="11"/>
      <c r="AG244" s="11"/>
      <c r="AH244" s="11"/>
      <c r="AI244" s="11"/>
      <c r="AJ244" s="11"/>
      <c r="AK244" s="11"/>
      <c r="AL244" s="11"/>
      <c r="AM244" s="11"/>
      <c r="AN244" s="11"/>
      <c r="AO244" s="11"/>
      <c r="AP244" s="12"/>
      <c r="AQ244" s="12"/>
      <c r="AR244" s="13"/>
      <c r="AS244" s="13"/>
      <c r="AT244" s="13"/>
      <c r="AU244" s="25"/>
      <c r="AV244" s="25"/>
      <c r="AW244" s="14"/>
      <c r="AX244" s="14"/>
      <c r="AY244" s="15"/>
      <c r="AZ244" s="15"/>
      <c r="BA244" s="15"/>
    </row>
    <row r="245" spans="1:53" ht="12.75">
      <c r="A245" s="7"/>
      <c r="B245" s="7"/>
      <c r="C245" s="7"/>
      <c r="D245" s="8"/>
      <c r="E245" s="8"/>
      <c r="G245" s="10"/>
      <c r="H245" s="10"/>
      <c r="K245" s="11"/>
      <c r="L245" s="11"/>
      <c r="M245" s="11"/>
      <c r="N245" s="11"/>
      <c r="O245" s="11"/>
      <c r="P245" s="11"/>
      <c r="Q245" s="11"/>
      <c r="R245" s="11"/>
      <c r="S245" s="11"/>
      <c r="T245" s="11"/>
      <c r="U245" s="11"/>
      <c r="V245" s="11"/>
      <c r="W245" s="11"/>
      <c r="X245" s="11"/>
      <c r="Y245" s="11"/>
      <c r="Z245" s="11"/>
      <c r="AA245" s="11"/>
      <c r="AB245" s="11"/>
      <c r="AC245" s="11"/>
      <c r="AD245" s="11"/>
      <c r="AE245" s="11"/>
      <c r="AF245" s="11"/>
      <c r="AG245" s="11"/>
      <c r="AH245" s="11"/>
      <c r="AI245" s="11"/>
      <c r="AJ245" s="11"/>
      <c r="AK245" s="11"/>
      <c r="AL245" s="11"/>
      <c r="AM245" s="11"/>
      <c r="AN245" s="11"/>
      <c r="AO245" s="11"/>
      <c r="AP245" s="12"/>
      <c r="AQ245" s="12"/>
      <c r="AR245" s="13"/>
      <c r="AS245" s="13"/>
      <c r="AT245" s="13"/>
      <c r="AU245" s="25"/>
      <c r="AV245" s="25"/>
      <c r="AW245" s="14"/>
      <c r="AX245" s="14"/>
      <c r="AY245" s="15"/>
      <c r="AZ245" s="15"/>
      <c r="BA245" s="15"/>
    </row>
    <row r="246" spans="1:53" ht="12.75">
      <c r="A246" s="7"/>
      <c r="B246" s="7"/>
      <c r="C246" s="7"/>
      <c r="D246" s="8"/>
      <c r="E246" s="8"/>
      <c r="G246" s="10"/>
      <c r="H246" s="10"/>
      <c r="K246" s="11"/>
      <c r="L246" s="11"/>
      <c r="M246" s="11"/>
      <c r="N246" s="11"/>
      <c r="O246" s="11"/>
      <c r="P246" s="11"/>
      <c r="Q246" s="11"/>
      <c r="R246" s="11"/>
      <c r="S246" s="11"/>
      <c r="T246" s="11"/>
      <c r="U246" s="11"/>
      <c r="V246" s="11"/>
      <c r="W246" s="11"/>
      <c r="X246" s="11"/>
      <c r="Y246" s="11"/>
      <c r="Z246" s="11"/>
      <c r="AA246" s="11"/>
      <c r="AB246" s="11"/>
      <c r="AC246" s="11"/>
      <c r="AD246" s="11"/>
      <c r="AE246" s="11"/>
      <c r="AF246" s="11"/>
      <c r="AG246" s="11"/>
      <c r="AH246" s="11"/>
      <c r="AI246" s="11"/>
      <c r="AJ246" s="11"/>
      <c r="AK246" s="11"/>
      <c r="AL246" s="11"/>
      <c r="AM246" s="11"/>
      <c r="AN246" s="11"/>
      <c r="AO246" s="11"/>
      <c r="AP246" s="12"/>
      <c r="AQ246" s="12"/>
      <c r="AR246" s="13"/>
      <c r="AS246" s="13"/>
      <c r="AT246" s="13"/>
      <c r="AU246" s="25"/>
      <c r="AV246" s="25"/>
      <c r="AW246" s="14"/>
      <c r="AX246" s="14"/>
      <c r="AY246" s="15"/>
      <c r="AZ246" s="15"/>
      <c r="BA246" s="15"/>
    </row>
    <row r="247" spans="1:53" ht="12.75">
      <c r="A247" s="7"/>
      <c r="B247" s="7"/>
      <c r="C247" s="7"/>
      <c r="D247" s="8"/>
      <c r="E247" s="8"/>
      <c r="G247" s="10"/>
      <c r="H247" s="10"/>
      <c r="K247" s="11"/>
      <c r="L247" s="11"/>
      <c r="M247" s="11"/>
      <c r="N247" s="11"/>
      <c r="O247" s="11"/>
      <c r="P247" s="11"/>
      <c r="Q247" s="11"/>
      <c r="R247" s="11"/>
      <c r="S247" s="11"/>
      <c r="T247" s="11"/>
      <c r="U247" s="11"/>
      <c r="V247" s="11"/>
      <c r="W247" s="11"/>
      <c r="X247" s="11"/>
      <c r="Y247" s="11"/>
      <c r="Z247" s="11"/>
      <c r="AA247" s="11"/>
      <c r="AB247" s="11"/>
      <c r="AC247" s="11"/>
      <c r="AD247" s="11"/>
      <c r="AE247" s="11"/>
      <c r="AF247" s="11"/>
      <c r="AG247" s="11"/>
      <c r="AH247" s="11"/>
      <c r="AI247" s="11"/>
      <c r="AJ247" s="11"/>
      <c r="AK247" s="11"/>
      <c r="AL247" s="11"/>
      <c r="AM247" s="11"/>
      <c r="AN247" s="11"/>
      <c r="AO247" s="11"/>
      <c r="AP247" s="12"/>
      <c r="AQ247" s="12"/>
      <c r="AR247" s="13"/>
      <c r="AS247" s="13"/>
      <c r="AT247" s="13"/>
      <c r="AU247" s="25"/>
      <c r="AV247" s="25"/>
      <c r="AW247" s="14"/>
      <c r="AX247" s="14"/>
      <c r="AY247" s="15"/>
      <c r="AZ247" s="15"/>
      <c r="BA247" s="15"/>
    </row>
    <row r="248" spans="1:53" ht="12.75">
      <c r="A248" s="7"/>
      <c r="B248" s="7"/>
      <c r="C248" s="7"/>
      <c r="D248" s="8"/>
      <c r="E248" s="8"/>
      <c r="G248" s="10"/>
      <c r="H248" s="10"/>
      <c r="K248" s="11"/>
      <c r="L248" s="11"/>
      <c r="M248" s="11"/>
      <c r="N248" s="11"/>
      <c r="O248" s="11"/>
      <c r="P248" s="11"/>
      <c r="Q248" s="11"/>
      <c r="R248" s="11"/>
      <c r="S248" s="11"/>
      <c r="T248" s="11"/>
      <c r="U248" s="11"/>
      <c r="V248" s="11"/>
      <c r="W248" s="11"/>
      <c r="X248" s="11"/>
      <c r="Y248" s="11"/>
      <c r="Z248" s="11"/>
      <c r="AA248" s="11"/>
      <c r="AB248" s="11"/>
      <c r="AC248" s="11"/>
      <c r="AD248" s="11"/>
      <c r="AE248" s="11"/>
      <c r="AF248" s="11"/>
      <c r="AG248" s="11"/>
      <c r="AH248" s="11"/>
      <c r="AI248" s="11"/>
      <c r="AJ248" s="11"/>
      <c r="AK248" s="11"/>
      <c r="AL248" s="11"/>
      <c r="AM248" s="11"/>
      <c r="AN248" s="11"/>
      <c r="AO248" s="11"/>
      <c r="AP248" s="12"/>
      <c r="AQ248" s="12"/>
      <c r="AR248" s="13"/>
      <c r="AS248" s="13"/>
      <c r="AT248" s="13"/>
      <c r="AU248" s="25"/>
      <c r="AV248" s="25"/>
      <c r="AW248" s="14"/>
      <c r="AX248" s="14"/>
      <c r="AY248" s="15"/>
      <c r="AZ248" s="15"/>
      <c r="BA248" s="15"/>
    </row>
    <row r="249" spans="1:53" ht="12.75">
      <c r="A249" s="7"/>
      <c r="B249" s="7"/>
      <c r="C249" s="7"/>
      <c r="D249" s="8"/>
      <c r="E249" s="8"/>
      <c r="G249" s="10"/>
      <c r="H249" s="10"/>
      <c r="K249" s="11"/>
      <c r="L249" s="11"/>
      <c r="M249" s="11"/>
      <c r="N249" s="11"/>
      <c r="O249" s="11"/>
      <c r="P249" s="11"/>
      <c r="Q249" s="11"/>
      <c r="R249" s="11"/>
      <c r="S249" s="11"/>
      <c r="T249" s="11"/>
      <c r="U249" s="11"/>
      <c r="V249" s="11"/>
      <c r="W249" s="11"/>
      <c r="X249" s="11"/>
      <c r="Y249" s="11"/>
      <c r="Z249" s="11"/>
      <c r="AA249" s="11"/>
      <c r="AB249" s="11"/>
      <c r="AC249" s="11"/>
      <c r="AD249" s="11"/>
      <c r="AE249" s="11"/>
      <c r="AF249" s="11"/>
      <c r="AG249" s="11"/>
      <c r="AH249" s="11"/>
      <c r="AI249" s="11"/>
      <c r="AJ249" s="11"/>
      <c r="AK249" s="11"/>
      <c r="AL249" s="11"/>
      <c r="AM249" s="11"/>
      <c r="AN249" s="11"/>
      <c r="AO249" s="11"/>
      <c r="AP249" s="12"/>
      <c r="AQ249" s="12"/>
      <c r="AR249" s="13"/>
      <c r="AS249" s="13"/>
      <c r="AT249" s="13"/>
      <c r="AU249" s="25"/>
      <c r="AV249" s="25"/>
      <c r="AW249" s="14"/>
      <c r="AX249" s="14"/>
      <c r="AY249" s="15"/>
      <c r="AZ249" s="15"/>
      <c r="BA249" s="15"/>
    </row>
    <row r="250" spans="1:53" ht="12.75">
      <c r="A250" s="7"/>
      <c r="B250" s="7"/>
      <c r="C250" s="7"/>
      <c r="D250" s="8"/>
      <c r="E250" s="8"/>
      <c r="G250" s="10"/>
      <c r="H250" s="10"/>
      <c r="K250" s="11"/>
      <c r="L250" s="11"/>
      <c r="M250" s="11"/>
      <c r="N250" s="11"/>
      <c r="O250" s="11"/>
      <c r="P250" s="11"/>
      <c r="Q250" s="11"/>
      <c r="R250" s="11"/>
      <c r="S250" s="11"/>
      <c r="T250" s="11"/>
      <c r="U250" s="11"/>
      <c r="V250" s="11"/>
      <c r="W250" s="11"/>
      <c r="X250" s="11"/>
      <c r="Y250" s="11"/>
      <c r="Z250" s="11"/>
      <c r="AA250" s="11"/>
      <c r="AB250" s="11"/>
      <c r="AC250" s="11"/>
      <c r="AD250" s="11"/>
      <c r="AE250" s="11"/>
      <c r="AF250" s="11"/>
      <c r="AG250" s="11"/>
      <c r="AH250" s="11"/>
      <c r="AI250" s="11"/>
      <c r="AJ250" s="11"/>
      <c r="AK250" s="11"/>
      <c r="AL250" s="11"/>
      <c r="AM250" s="11"/>
      <c r="AN250" s="11"/>
      <c r="AO250" s="11"/>
      <c r="AP250" s="12"/>
      <c r="AQ250" s="12"/>
      <c r="AR250" s="13"/>
      <c r="AS250" s="13"/>
      <c r="AT250" s="13"/>
      <c r="AU250" s="25"/>
      <c r="AV250" s="25"/>
      <c r="AW250" s="14"/>
      <c r="AX250" s="14"/>
      <c r="AY250" s="15"/>
      <c r="AZ250" s="15"/>
      <c r="BA250" s="15"/>
    </row>
    <row r="251" spans="1:53" ht="12.75">
      <c r="A251" s="7"/>
      <c r="B251" s="7"/>
      <c r="C251" s="7"/>
      <c r="D251" s="8"/>
      <c r="E251" s="8"/>
      <c r="G251" s="10"/>
      <c r="H251" s="10"/>
      <c r="K251" s="11"/>
      <c r="L251" s="11"/>
      <c r="M251" s="11"/>
      <c r="N251" s="11"/>
      <c r="O251" s="11"/>
      <c r="P251" s="11"/>
      <c r="Q251" s="11"/>
      <c r="R251" s="11"/>
      <c r="S251" s="11"/>
      <c r="T251" s="11"/>
      <c r="U251" s="11"/>
      <c r="V251" s="11"/>
      <c r="W251" s="11"/>
      <c r="X251" s="11"/>
      <c r="Y251" s="11"/>
      <c r="Z251" s="11"/>
      <c r="AA251" s="11"/>
      <c r="AB251" s="11"/>
      <c r="AC251" s="11"/>
      <c r="AD251" s="11"/>
      <c r="AE251" s="11"/>
      <c r="AF251" s="11"/>
      <c r="AG251" s="11"/>
      <c r="AH251" s="11"/>
      <c r="AI251" s="11"/>
      <c r="AJ251" s="11"/>
      <c r="AK251" s="11"/>
      <c r="AL251" s="11"/>
      <c r="AM251" s="11"/>
      <c r="AN251" s="11"/>
      <c r="AO251" s="11"/>
      <c r="AP251" s="12"/>
      <c r="AQ251" s="12"/>
      <c r="AR251" s="13"/>
      <c r="AS251" s="13"/>
      <c r="AT251" s="13"/>
      <c r="AU251" s="25"/>
      <c r="AV251" s="25"/>
      <c r="AW251" s="14"/>
      <c r="AX251" s="14"/>
      <c r="AY251" s="15"/>
      <c r="AZ251" s="15"/>
      <c r="BA251" s="15"/>
    </row>
    <row r="252" spans="1:53" ht="12.75">
      <c r="A252" s="7"/>
      <c r="B252" s="7"/>
      <c r="C252" s="7"/>
      <c r="D252" s="8"/>
      <c r="E252" s="8"/>
      <c r="G252" s="10"/>
      <c r="H252" s="10"/>
      <c r="K252" s="11"/>
      <c r="L252" s="11"/>
      <c r="M252" s="11"/>
      <c r="N252" s="11"/>
      <c r="O252" s="11"/>
      <c r="P252" s="11"/>
      <c r="Q252" s="11"/>
      <c r="R252" s="11"/>
      <c r="S252" s="11"/>
      <c r="T252" s="11"/>
      <c r="U252" s="11"/>
      <c r="V252" s="11"/>
      <c r="W252" s="11"/>
      <c r="X252" s="11"/>
      <c r="Y252" s="11"/>
      <c r="Z252" s="11"/>
      <c r="AA252" s="11"/>
      <c r="AB252" s="11"/>
      <c r="AC252" s="11"/>
      <c r="AD252" s="11"/>
      <c r="AE252" s="11"/>
      <c r="AF252" s="11"/>
      <c r="AG252" s="11"/>
      <c r="AH252" s="11"/>
      <c r="AI252" s="11"/>
      <c r="AJ252" s="11"/>
      <c r="AK252" s="11"/>
      <c r="AL252" s="11"/>
      <c r="AM252" s="11"/>
      <c r="AN252" s="11"/>
      <c r="AO252" s="11"/>
      <c r="AP252" s="12"/>
      <c r="AQ252" s="12"/>
      <c r="AR252" s="13"/>
      <c r="AS252" s="13"/>
      <c r="AT252" s="13"/>
      <c r="AU252" s="25"/>
      <c r="AV252" s="25"/>
      <c r="AW252" s="14"/>
      <c r="AX252" s="14"/>
      <c r="AY252" s="15"/>
      <c r="AZ252" s="15"/>
      <c r="BA252" s="15"/>
    </row>
    <row r="253" spans="1:53" ht="12.75">
      <c r="A253" s="7"/>
      <c r="B253" s="7"/>
      <c r="C253" s="7"/>
      <c r="D253" s="8"/>
      <c r="E253" s="8"/>
      <c r="G253" s="10"/>
      <c r="H253" s="10"/>
      <c r="K253" s="11"/>
      <c r="L253" s="11"/>
      <c r="M253" s="11"/>
      <c r="N253" s="11"/>
      <c r="O253" s="11"/>
      <c r="P253" s="11"/>
      <c r="Q253" s="11"/>
      <c r="R253" s="11"/>
      <c r="S253" s="11"/>
      <c r="T253" s="11"/>
      <c r="U253" s="11"/>
      <c r="V253" s="11"/>
      <c r="W253" s="11"/>
      <c r="X253" s="11"/>
      <c r="Y253" s="11"/>
      <c r="Z253" s="11"/>
      <c r="AA253" s="11"/>
      <c r="AB253" s="11"/>
      <c r="AC253" s="11"/>
      <c r="AD253" s="11"/>
      <c r="AE253" s="11"/>
      <c r="AF253" s="11"/>
      <c r="AG253" s="11"/>
      <c r="AH253" s="11"/>
      <c r="AI253" s="11"/>
      <c r="AJ253" s="11"/>
      <c r="AK253" s="11"/>
      <c r="AL253" s="11"/>
      <c r="AM253" s="11"/>
      <c r="AN253" s="11"/>
      <c r="AO253" s="11"/>
      <c r="AP253" s="12"/>
      <c r="AQ253" s="12"/>
      <c r="AR253" s="13"/>
      <c r="AS253" s="13"/>
      <c r="AT253" s="13"/>
      <c r="AU253" s="25"/>
      <c r="AV253" s="25"/>
      <c r="AW253" s="14"/>
      <c r="AX253" s="14"/>
      <c r="AY253" s="15"/>
      <c r="AZ253" s="15"/>
      <c r="BA253" s="15"/>
    </row>
    <row r="254" spans="1:53" ht="12.75">
      <c r="A254" s="7"/>
      <c r="B254" s="7"/>
      <c r="C254" s="7"/>
      <c r="D254" s="8"/>
      <c r="E254" s="8"/>
      <c r="G254" s="10"/>
      <c r="H254" s="10"/>
      <c r="K254" s="11"/>
      <c r="L254" s="11"/>
      <c r="M254" s="11"/>
      <c r="N254" s="11"/>
      <c r="O254" s="11"/>
      <c r="P254" s="11"/>
      <c r="Q254" s="11"/>
      <c r="R254" s="11"/>
      <c r="S254" s="11"/>
      <c r="T254" s="11"/>
      <c r="U254" s="11"/>
      <c r="V254" s="11"/>
      <c r="W254" s="11"/>
      <c r="X254" s="11"/>
      <c r="Y254" s="11"/>
      <c r="Z254" s="11"/>
      <c r="AA254" s="11"/>
      <c r="AB254" s="11"/>
      <c r="AC254" s="11"/>
      <c r="AD254" s="11"/>
      <c r="AE254" s="11"/>
      <c r="AF254" s="11"/>
      <c r="AG254" s="11"/>
      <c r="AH254" s="11"/>
      <c r="AI254" s="11"/>
      <c r="AJ254" s="11"/>
      <c r="AK254" s="11"/>
      <c r="AL254" s="11"/>
      <c r="AM254" s="11"/>
      <c r="AN254" s="11"/>
      <c r="AO254" s="11"/>
      <c r="AP254" s="12"/>
      <c r="AQ254" s="12"/>
      <c r="AR254" s="13"/>
      <c r="AS254" s="13"/>
      <c r="AT254" s="13"/>
      <c r="AU254" s="25"/>
      <c r="AV254" s="25"/>
      <c r="AW254" s="14"/>
      <c r="AX254" s="14"/>
      <c r="AY254" s="15"/>
      <c r="AZ254" s="15"/>
      <c r="BA254" s="15"/>
    </row>
    <row r="255" spans="1:53" ht="12.75">
      <c r="A255" s="7"/>
      <c r="B255" s="7"/>
      <c r="C255" s="7"/>
      <c r="D255" s="8"/>
      <c r="E255" s="8"/>
      <c r="G255" s="10"/>
      <c r="H255" s="10"/>
      <c r="K255" s="11"/>
      <c r="L255" s="11"/>
      <c r="M255" s="11"/>
      <c r="N255" s="11"/>
      <c r="O255" s="11"/>
      <c r="P255" s="11"/>
      <c r="Q255" s="11"/>
      <c r="R255" s="11"/>
      <c r="S255" s="11"/>
      <c r="T255" s="11"/>
      <c r="U255" s="11"/>
      <c r="V255" s="11"/>
      <c r="W255" s="11"/>
      <c r="X255" s="11"/>
      <c r="Y255" s="11"/>
      <c r="Z255" s="11"/>
      <c r="AA255" s="11"/>
      <c r="AB255" s="11"/>
      <c r="AC255" s="11"/>
      <c r="AD255" s="11"/>
      <c r="AE255" s="11"/>
      <c r="AF255" s="11"/>
      <c r="AG255" s="11"/>
      <c r="AH255" s="11"/>
      <c r="AI255" s="11"/>
      <c r="AJ255" s="11"/>
      <c r="AK255" s="11"/>
      <c r="AL255" s="11"/>
      <c r="AM255" s="11"/>
      <c r="AN255" s="11"/>
      <c r="AO255" s="11"/>
      <c r="AP255" s="12"/>
      <c r="AQ255" s="12"/>
      <c r="AR255" s="13"/>
      <c r="AS255" s="13"/>
      <c r="AT255" s="13"/>
      <c r="AU255" s="25"/>
      <c r="AV255" s="25"/>
      <c r="AW255" s="14"/>
      <c r="AX255" s="14"/>
      <c r="AY255" s="15"/>
      <c r="AZ255" s="15"/>
      <c r="BA255" s="15"/>
    </row>
    <row r="256" spans="1:53" ht="12.75">
      <c r="A256" s="7"/>
      <c r="B256" s="7"/>
      <c r="C256" s="7"/>
      <c r="D256" s="8"/>
      <c r="E256" s="8"/>
      <c r="G256" s="10"/>
      <c r="H256" s="10"/>
      <c r="K256" s="11"/>
      <c r="L256" s="11"/>
      <c r="M256" s="11"/>
      <c r="N256" s="11"/>
      <c r="O256" s="11"/>
      <c r="P256" s="11"/>
      <c r="Q256" s="11"/>
      <c r="R256" s="11"/>
      <c r="S256" s="11"/>
      <c r="T256" s="11"/>
      <c r="U256" s="11"/>
      <c r="V256" s="11"/>
      <c r="W256" s="11"/>
      <c r="X256" s="11"/>
      <c r="Y256" s="11"/>
      <c r="Z256" s="11"/>
      <c r="AA256" s="11"/>
      <c r="AB256" s="11"/>
      <c r="AC256" s="11"/>
      <c r="AD256" s="11"/>
      <c r="AE256" s="11"/>
      <c r="AF256" s="11"/>
      <c r="AG256" s="11"/>
      <c r="AH256" s="11"/>
      <c r="AI256" s="11"/>
      <c r="AJ256" s="11"/>
      <c r="AK256" s="11"/>
      <c r="AL256" s="11"/>
      <c r="AM256" s="11"/>
      <c r="AN256" s="11"/>
      <c r="AO256" s="11"/>
      <c r="AP256" s="12"/>
      <c r="AQ256" s="12"/>
      <c r="AR256" s="13"/>
      <c r="AS256" s="13"/>
      <c r="AT256" s="13"/>
      <c r="AU256" s="25"/>
      <c r="AV256" s="25"/>
      <c r="AW256" s="14"/>
      <c r="AX256" s="14"/>
      <c r="AY256" s="15"/>
      <c r="AZ256" s="15"/>
      <c r="BA256" s="15"/>
    </row>
    <row r="257" spans="1:53" ht="12.75">
      <c r="A257" s="7"/>
      <c r="B257" s="7"/>
      <c r="C257" s="7"/>
      <c r="D257" s="8"/>
      <c r="E257" s="8"/>
      <c r="G257" s="10"/>
      <c r="H257" s="10"/>
      <c r="K257" s="11"/>
      <c r="L257" s="11"/>
      <c r="M257" s="11"/>
      <c r="N257" s="11"/>
      <c r="O257" s="11"/>
      <c r="P257" s="11"/>
      <c r="Q257" s="11"/>
      <c r="R257" s="11"/>
      <c r="S257" s="11"/>
      <c r="T257" s="11"/>
      <c r="U257" s="11"/>
      <c r="V257" s="11"/>
      <c r="W257" s="11"/>
      <c r="X257" s="11"/>
      <c r="Y257" s="11"/>
      <c r="Z257" s="11"/>
      <c r="AA257" s="11"/>
      <c r="AB257" s="11"/>
      <c r="AC257" s="11"/>
      <c r="AD257" s="11"/>
      <c r="AE257" s="11"/>
      <c r="AF257" s="11"/>
      <c r="AG257" s="11"/>
      <c r="AH257" s="11"/>
      <c r="AI257" s="11"/>
      <c r="AJ257" s="11"/>
      <c r="AK257" s="11"/>
      <c r="AL257" s="11"/>
      <c r="AM257" s="11"/>
      <c r="AN257" s="11"/>
      <c r="AO257" s="11"/>
      <c r="AP257" s="12"/>
      <c r="AQ257" s="12"/>
      <c r="AR257" s="13"/>
      <c r="AS257" s="13"/>
      <c r="AT257" s="13"/>
      <c r="AU257" s="25"/>
      <c r="AV257" s="25"/>
      <c r="AW257" s="14"/>
      <c r="AX257" s="14"/>
      <c r="AY257" s="15"/>
      <c r="AZ257" s="15"/>
      <c r="BA257" s="15"/>
    </row>
    <row r="258" spans="1:53" ht="12.75">
      <c r="A258" s="7"/>
      <c r="B258" s="7"/>
      <c r="C258" s="7"/>
      <c r="D258" s="8"/>
      <c r="E258" s="8"/>
      <c r="G258" s="10"/>
      <c r="H258" s="10"/>
      <c r="K258" s="11"/>
      <c r="L258" s="11"/>
      <c r="M258" s="11"/>
      <c r="N258" s="11"/>
      <c r="O258" s="11"/>
      <c r="P258" s="11"/>
      <c r="Q258" s="11"/>
      <c r="R258" s="11"/>
      <c r="S258" s="11"/>
      <c r="T258" s="11"/>
      <c r="U258" s="11"/>
      <c r="V258" s="11"/>
      <c r="W258" s="11"/>
      <c r="X258" s="11"/>
      <c r="Y258" s="11"/>
      <c r="Z258" s="11"/>
      <c r="AA258" s="11"/>
      <c r="AB258" s="11"/>
      <c r="AC258" s="11"/>
      <c r="AD258" s="11"/>
      <c r="AE258" s="11"/>
      <c r="AF258" s="11"/>
      <c r="AG258" s="11"/>
      <c r="AH258" s="11"/>
      <c r="AI258" s="11"/>
      <c r="AJ258" s="11"/>
      <c r="AK258" s="11"/>
      <c r="AL258" s="11"/>
      <c r="AM258" s="11"/>
      <c r="AN258" s="11"/>
      <c r="AO258" s="11"/>
      <c r="AP258" s="12"/>
      <c r="AQ258" s="12"/>
      <c r="AR258" s="13"/>
      <c r="AS258" s="13"/>
      <c r="AT258" s="13"/>
      <c r="AU258" s="25"/>
      <c r="AV258" s="25"/>
      <c r="AW258" s="14"/>
      <c r="AX258" s="14"/>
      <c r="AY258" s="15"/>
      <c r="AZ258" s="15"/>
      <c r="BA258" s="15"/>
    </row>
    <row r="259" spans="1:53" ht="12.75">
      <c r="A259" s="7"/>
      <c r="B259" s="7"/>
      <c r="C259" s="7"/>
      <c r="D259" s="8"/>
      <c r="E259" s="8"/>
      <c r="G259" s="10"/>
      <c r="H259" s="10"/>
      <c r="K259" s="11"/>
      <c r="L259" s="11"/>
      <c r="M259" s="11"/>
      <c r="N259" s="11"/>
      <c r="O259" s="11"/>
      <c r="P259" s="11"/>
      <c r="Q259" s="11"/>
      <c r="R259" s="11"/>
      <c r="S259" s="11"/>
      <c r="T259" s="11"/>
      <c r="U259" s="11"/>
      <c r="V259" s="11"/>
      <c r="W259" s="11"/>
      <c r="X259" s="11"/>
      <c r="Y259" s="11"/>
      <c r="Z259" s="11"/>
      <c r="AA259" s="11"/>
      <c r="AB259" s="11"/>
      <c r="AC259" s="11"/>
      <c r="AD259" s="11"/>
      <c r="AE259" s="11"/>
      <c r="AF259" s="11"/>
      <c r="AG259" s="11"/>
      <c r="AH259" s="11"/>
      <c r="AI259" s="11"/>
      <c r="AJ259" s="11"/>
      <c r="AK259" s="11"/>
      <c r="AL259" s="11"/>
      <c r="AM259" s="11"/>
      <c r="AN259" s="11"/>
      <c r="AO259" s="11"/>
      <c r="AP259" s="12"/>
      <c r="AQ259" s="12"/>
      <c r="AR259" s="13"/>
      <c r="AS259" s="13"/>
      <c r="AT259" s="13"/>
      <c r="AU259" s="25"/>
      <c r="AV259" s="25"/>
      <c r="AW259" s="14"/>
      <c r="AX259" s="14"/>
      <c r="AY259" s="15"/>
      <c r="AZ259" s="15"/>
      <c r="BA259" s="15"/>
    </row>
    <row r="260" spans="1:53" ht="12.75">
      <c r="A260" s="7"/>
      <c r="B260" s="7"/>
      <c r="C260" s="7"/>
      <c r="D260" s="8"/>
      <c r="E260" s="8"/>
      <c r="G260" s="10"/>
      <c r="H260" s="10"/>
      <c r="K260" s="11"/>
      <c r="L260" s="11"/>
      <c r="M260" s="11"/>
      <c r="N260" s="11"/>
      <c r="O260" s="11"/>
      <c r="P260" s="11"/>
      <c r="Q260" s="11"/>
      <c r="R260" s="11"/>
      <c r="S260" s="11"/>
      <c r="T260" s="11"/>
      <c r="U260" s="11"/>
      <c r="V260" s="11"/>
      <c r="W260" s="11"/>
      <c r="X260" s="11"/>
      <c r="Y260" s="11"/>
      <c r="Z260" s="11"/>
      <c r="AA260" s="11"/>
      <c r="AB260" s="11"/>
      <c r="AC260" s="11"/>
      <c r="AD260" s="11"/>
      <c r="AE260" s="11"/>
      <c r="AF260" s="11"/>
      <c r="AG260" s="11"/>
      <c r="AH260" s="11"/>
      <c r="AI260" s="11"/>
      <c r="AJ260" s="11"/>
      <c r="AK260" s="11"/>
      <c r="AL260" s="11"/>
      <c r="AM260" s="11"/>
      <c r="AN260" s="11"/>
      <c r="AO260" s="11"/>
      <c r="AP260" s="12"/>
      <c r="AQ260" s="12"/>
      <c r="AR260" s="13"/>
      <c r="AS260" s="13"/>
      <c r="AT260" s="13"/>
      <c r="AU260" s="25"/>
      <c r="AV260" s="25"/>
      <c r="AW260" s="14"/>
      <c r="AX260" s="14"/>
      <c r="AY260" s="15"/>
      <c r="AZ260" s="15"/>
      <c r="BA260" s="15"/>
    </row>
    <row r="261" spans="1:53" ht="12.75">
      <c r="A261" s="7"/>
      <c r="B261" s="7"/>
      <c r="C261" s="7"/>
      <c r="D261" s="8"/>
      <c r="E261" s="8"/>
      <c r="G261" s="10"/>
      <c r="H261" s="10"/>
      <c r="K261" s="11"/>
      <c r="L261" s="11"/>
      <c r="M261" s="11"/>
      <c r="N261" s="11"/>
      <c r="O261" s="11"/>
      <c r="P261" s="11"/>
      <c r="Q261" s="11"/>
      <c r="R261" s="11"/>
      <c r="S261" s="11"/>
      <c r="T261" s="11"/>
      <c r="U261" s="11"/>
      <c r="V261" s="11"/>
      <c r="W261" s="11"/>
      <c r="X261" s="11"/>
      <c r="Y261" s="11"/>
      <c r="Z261" s="11"/>
      <c r="AA261" s="11"/>
      <c r="AB261" s="11"/>
      <c r="AC261" s="11"/>
      <c r="AD261" s="11"/>
      <c r="AE261" s="11"/>
      <c r="AF261" s="11"/>
      <c r="AG261" s="11"/>
      <c r="AH261" s="11"/>
      <c r="AI261" s="11"/>
      <c r="AJ261" s="11"/>
      <c r="AK261" s="11"/>
      <c r="AL261" s="11"/>
      <c r="AM261" s="11"/>
      <c r="AN261" s="11"/>
      <c r="AO261" s="11"/>
      <c r="AP261" s="12"/>
      <c r="AQ261" s="12"/>
      <c r="AR261" s="13"/>
      <c r="AS261" s="13"/>
      <c r="AT261" s="13"/>
      <c r="AU261" s="25"/>
      <c r="AV261" s="25"/>
      <c r="AW261" s="14"/>
      <c r="AX261" s="14"/>
      <c r="AY261" s="15"/>
      <c r="AZ261" s="15"/>
      <c r="BA261" s="15"/>
    </row>
  </sheetData>
  <sheetProtection/>
  <mergeCells count="3">
    <mergeCell ref="K2:T2"/>
    <mergeCell ref="U2:AD2"/>
    <mergeCell ref="AE2:AN2"/>
  </mergeCells>
  <printOptions/>
  <pageMargins left="0.75" right="0.75" top="1" bottom="1" header="0.4921259845" footer="0.4921259845"/>
  <pageSetup horizontalDpi="600" verticalDpi="600" orientation="portrait" paperSize="9" r:id="rId1"/>
  <headerFooter alignWithMargins="0">
    <oddFooter>&amp;C&amp;1#&amp;"Calibri"&amp;10&amp;K000000Classified as Business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MANEUROP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Polynomial coefficients NTZ, R404A</dc:title>
  <dc:subject/>
  <dc:creator>Bonnier laetitia </dc:creator>
  <cp:keywords>Polynomial coefficients; NTZ; R404A</cp:keywords>
  <dc:description/>
  <cp:lastModifiedBy>Laetitia Bonnier</cp:lastModifiedBy>
  <cp:lastPrinted>2005-07-11T14:03:50Z</cp:lastPrinted>
  <dcterms:created xsi:type="dcterms:W3CDTF">2004-09-13T09:05:46Z</dcterms:created>
  <dcterms:modified xsi:type="dcterms:W3CDTF">2021-05-05T11:54:46Z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imDocumentCopyrightYear">
    <vt:lpwstr>2018</vt:lpwstr>
  </property>
  <property fmtid="{D5CDD505-2E9C-101B-9397-08002B2CF9AE}" pid="3" name="TaxKeywordTaxHTField">
    <vt:lpwstr>Polynomial coefficients|680a5f7d-bc68-48bf-a710-47972df2e291;NTZ|6a7bab8d-69ec-42ed-8eda-7a205400ca1a;R404A|1e02889e-3079-4557-94ae-2bf2f9047153</vt:lpwstr>
  </property>
  <property fmtid="{D5CDD505-2E9C-101B-9397-08002B2CF9AE}" pid="4" name="ie8bd9a5c3f54623952b5566d7ca82ba">
    <vt:lpwstr>DCS PL17 Commercial Compressors|02db9560-6db9-4101-b45d-47b59409fd49</vt:lpwstr>
  </property>
  <property fmtid="{D5CDD505-2E9C-101B-9397-08002B2CF9AE}" pid="5" name="pimApplications">
    <vt:lpwstr>45;#Refrigeration - Medium ＆ High Temperature|69e14041-c36a-434b-bad0-0e0812d11bd6</vt:lpwstr>
  </property>
  <property fmtid="{D5CDD505-2E9C-101B-9397-08002B2CF9AE}" pid="6" name="TaxKeyword">
    <vt:lpwstr>5550;#Polynomial coefficients|680a5f7d-bc68-48bf-a710-47972df2e291;#5579;#NTZ|6a7bab8d-69ec-42ed-8eda-7a205400ca1a;#5519;#R404A|1e02889e-3079-4557-94ae-2bf2f9047153</vt:lpwstr>
  </property>
  <property fmtid="{D5CDD505-2E9C-101B-9397-08002B2CF9AE}" pid="7" name="pimAssetType">
    <vt:lpwstr>21;#Data sheet - AI|855115d1-a2a5-4fe5-add0-966354a93791</vt:lpwstr>
  </property>
  <property fmtid="{D5CDD505-2E9C-101B-9397-08002B2CF9AE}" pid="8" name="pimOrganizations">
    <vt:lpwstr>39;#DCS PL17 Commercial Compressors|02db9560-6db9-4101-b45d-47b59409fd49</vt:lpwstr>
  </property>
  <property fmtid="{D5CDD505-2E9C-101B-9397-08002B2CF9AE}" pid="9" name="lfb0522e71114d3483812ec0356d4da6">
    <vt:lpwstr>Refrigeration - Medium ＆ High Temperature|69e14041-c36a-434b-bad0-0e0812d11bd6</vt:lpwstr>
  </property>
  <property fmtid="{D5CDD505-2E9C-101B-9397-08002B2CF9AE}" pid="10" name="TaxCatchAll">
    <vt:lpwstr>45;#Refrigeration - Medium ＆ High Temperature|69e14041-c36a-434b-bad0-0e0812d11bd6;#21;#Data sheet - AI|855115d1-a2a5-4fe5-add0-966354a93791;#5519;#R404A|1e02889e-3079-4557-94ae-2bf2f9047153;#39;#DCS PL17 Commercial Compressors|02db9560-6db9-4101-b45d-47b</vt:lpwstr>
  </property>
  <property fmtid="{D5CDD505-2E9C-101B-9397-08002B2CF9AE}" pid="11" name="pimDocumentSetNumber">
    <vt:lpwstr>AI265040413539</vt:lpwstr>
  </property>
  <property fmtid="{D5CDD505-2E9C-101B-9397-08002B2CF9AE}" pid="12" name="l553a10fb245474e98ed3bcb591f8039">
    <vt:lpwstr>Data sheet - AI|855115d1-a2a5-4fe5-add0-966354a93791</vt:lpwstr>
  </property>
  <property fmtid="{D5CDD505-2E9C-101B-9397-08002B2CF9AE}" pid="13" name="_dlc_DocId">
    <vt:lpwstr>DOC282558387581</vt:lpwstr>
  </property>
  <property fmtid="{D5CDD505-2E9C-101B-9397-08002B2CF9AE}" pid="14" name="_dlc_DocIdItemGuid">
    <vt:lpwstr>3ff1b5e8-106b-45ef-8125-f909a7cd07d5</vt:lpwstr>
  </property>
  <property fmtid="{D5CDD505-2E9C-101B-9397-08002B2CF9AE}" pid="15" name="_dlc_DocIdUrl">
    <vt:lpwstr>http://pimv2.danfoss.net/docs/_layouts/DocIdRedir.aspx?ID=DOC282558387581, DOC282558387581</vt:lpwstr>
  </property>
  <property fmtid="{D5CDD505-2E9C-101B-9397-08002B2CF9AE}" pid="16" name="_pim_fieldconfig_pimProductCodeNumbers">
    <vt:lpwstr>{"BindingSources":["pimProductTypes"],"BindingType":"Continous","Data":{"NodeGeneratedData":[{"ProductCodes":[],"TermId":"bb941d16-8f79-4543-8634-cd6c31ba09de","TermName":"NTZ","TermSetId":"f4c02d8a-917c-4000-aa52-ecf59b1bce6b"}],"ProductCodes":[]}}</vt:lpwstr>
  </property>
  <property fmtid="{D5CDD505-2E9C-101B-9397-08002B2CF9AE}" pid="17" name="display_urn:schemas-microsoft-com:office:office#pimResponsible">
    <vt:lpwstr>Bonnier Laetitia</vt:lpwstr>
  </property>
  <property fmtid="{D5CDD505-2E9C-101B-9397-08002B2CF9AE}" pid="18" name="pimPublishingVersion">
    <vt:lpwstr>03</vt:lpwstr>
  </property>
  <property fmtid="{D5CDD505-2E9C-101B-9397-08002B2CF9AE}" pid="19" name="pimInternalComments">
    <vt:lpwstr>=== Autoconvert MH2PTH (Single asset handling) - 2020-03-26 06:21 ===
NTZ; </vt:lpwstr>
  </property>
  <property fmtid="{D5CDD505-2E9C-101B-9397-08002B2CF9AE}" pid="20" name="j2e3dd050ed84127aebf1d1709615680">
    <vt:lpwstr/>
  </property>
  <property fmtid="{D5CDD505-2E9C-101B-9397-08002B2CF9AE}" pid="21" name="j97eadceffc346daac3f9db93f9a6edc">
    <vt:lpwstr>NTZ|9b6b7b44-72cb-4238-a40d-e44bcba173f5</vt:lpwstr>
  </property>
  <property fmtid="{D5CDD505-2E9C-101B-9397-08002B2CF9AE}" pid="22" name="pimPublishingRevision">
    <vt:lpwstr>01</vt:lpwstr>
  </property>
  <property fmtid="{D5CDD505-2E9C-101B-9397-08002B2CF9AE}" pid="23" name="pimPublishingChannels">
    <vt:lpwstr>5;#Internet|4038d188-fa6f-4c13-a669-f7110378b263;#10;#Intranet|4dfdac09-e688-4ae1-8f31-fb52537be6ec</vt:lpwstr>
  </property>
  <property fmtid="{D5CDD505-2E9C-101B-9397-08002B2CF9AE}" pid="24" name="pimLocalTitle">
    <vt:lpwstr>Polynomial coefficients NTZ, R404A</vt:lpwstr>
  </property>
  <property fmtid="{D5CDD505-2E9C-101B-9397-08002B2CF9AE}" pid="25" name="jcde2bf21ee8463b976f1e99f0ada551">
    <vt:lpwstr>en|621d6b21-759e-46eb-a293-cec115a94d8a</vt:lpwstr>
  </property>
  <property fmtid="{D5CDD505-2E9C-101B-9397-08002B2CF9AE}" pid="26" name="a9c9e80d53b34ba7ae5b62d5d5067807">
    <vt:lpwstr>00|8b4eb79e-1c1b-4a95-b55b-eb44e232f174</vt:lpwstr>
  </property>
  <property fmtid="{D5CDD505-2E9C-101B-9397-08002B2CF9AE}" pid="27" name="pimIsMaster">
    <vt:lpwstr>1</vt:lpwstr>
  </property>
  <property fmtid="{D5CDD505-2E9C-101B-9397-08002B2CF9AE}" pid="28" name="pimInstructionNumber">
    <vt:lpwstr/>
  </property>
  <property fmtid="{D5CDD505-2E9C-101B-9397-08002B2CF9AE}" pid="29" name="pimPrintTemplate">
    <vt:lpwstr/>
  </property>
  <property fmtid="{D5CDD505-2E9C-101B-9397-08002B2CF9AE}" pid="30" name="ab809e4bb5a24555939b4bf734eef716">
    <vt:lpwstr>Internet|4038d188-fa6f-4c13-a669-f7110378b263;Intranet|4dfdac09-e688-4ae1-8f31-fb52537be6ec</vt:lpwstr>
  </property>
  <property fmtid="{D5CDD505-2E9C-101B-9397-08002B2CF9AE}" pid="31" name="pimResponsible">
    <vt:lpwstr>38</vt:lpwstr>
  </property>
  <property fmtid="{D5CDD505-2E9C-101B-9397-08002B2CF9AE}" pid="32" name="pimPublishingHierarchies">
    <vt:lpwstr/>
  </property>
  <property fmtid="{D5CDD505-2E9C-101B-9397-08002B2CF9AE}" pid="33" name="pimProductTypes">
    <vt:lpwstr>8702;#NTZ|9b6b7b44-72cb-4238-a40d-e44bcba173f5</vt:lpwstr>
  </property>
  <property fmtid="{D5CDD505-2E9C-101B-9397-08002B2CF9AE}" pid="34" name="pimLanguages">
    <vt:lpwstr>3;#en|621d6b21-759e-46eb-a293-cec115a94d8a</vt:lpwstr>
  </property>
  <property fmtid="{D5CDD505-2E9C-101B-9397-08002B2CF9AE}" pid="35" name="pimLegacyNumber">
    <vt:lpwstr/>
  </property>
  <property fmtid="{D5CDD505-2E9C-101B-9397-08002B2CF9AE}" pid="36" name="pimProductCodeNumbers">
    <vt:lpwstr/>
  </property>
  <property fmtid="{D5CDD505-2E9C-101B-9397-08002B2CF9AE}" pid="37" name="pimCountries">
    <vt:lpwstr>4;#00|8b4eb79e-1c1b-4a95-b55b-eb44e232f174</vt:lpwstr>
  </property>
  <property fmtid="{D5CDD505-2E9C-101B-9397-08002B2CF9AE}" pid="38" name="pimLastUpdateDate">
    <vt:lpwstr>2018-05-14T00:00:00Z</vt:lpwstr>
  </property>
  <property fmtid="{D5CDD505-2E9C-101B-9397-08002B2CF9AE}" pid="39" name="fce311568be24779b4f3e42b21d3f4a4">
    <vt:lpwstr/>
  </property>
  <property fmtid="{D5CDD505-2E9C-101B-9397-08002B2CF9AE}" pid="40" name="pimExternalPublicationUrl">
    <vt:lpwstr/>
  </property>
  <property fmtid="{D5CDD505-2E9C-101B-9397-08002B2CF9AE}" pid="41" name="pimDocumentNumber">
    <vt:lpwstr>AI265040413539en-000301</vt:lpwstr>
  </property>
  <property fmtid="{D5CDD505-2E9C-101B-9397-08002B2CF9AE}" pid="42" name="_pim_listitem_pimPublishingStatus">
    <vt:lpwstr/>
  </property>
  <property fmtid="{D5CDD505-2E9C-101B-9397-08002B2CF9AE}" pid="43" name="display_urn:schemas-microsoft-com:office:office#Editor">
    <vt:lpwstr>Kohsel Lars</vt:lpwstr>
  </property>
  <property fmtid="{D5CDD505-2E9C-101B-9397-08002B2CF9AE}" pid="44" name="ecm_ItemDeleteBlockHolders">
    <vt:lpwstr>ecm_InPlaceRecordLock</vt:lpwstr>
  </property>
  <property fmtid="{D5CDD505-2E9C-101B-9397-08002B2CF9AE}" pid="45" name="IconOverlay">
    <vt:lpwstr>|xls|lockoverlay.png</vt:lpwstr>
  </property>
  <property fmtid="{D5CDD505-2E9C-101B-9397-08002B2CF9AE}" pid="46" name="_vti_ItemHoldRecordStatus">
    <vt:lpwstr>273</vt:lpwstr>
  </property>
  <property fmtid="{D5CDD505-2E9C-101B-9397-08002B2CF9AE}" pid="47" name="ecm_RecordRestrictions">
    <vt:lpwstr>BlockDelete, BlockEdit</vt:lpwstr>
  </property>
  <property fmtid="{D5CDD505-2E9C-101B-9397-08002B2CF9AE}" pid="48" name="ecm_ItemLockHolders">
    <vt:lpwstr>ecm_InPlaceRecordLock</vt:lpwstr>
  </property>
  <property fmtid="{D5CDD505-2E9C-101B-9397-08002B2CF9AE}" pid="49" name="pimPublishingStatus">
    <vt:lpwstr>Published</vt:lpwstr>
  </property>
  <property fmtid="{D5CDD505-2E9C-101B-9397-08002B2CF9AE}" pid="50" name="pimLegacySource">
    <vt:lpwstr/>
  </property>
  <property fmtid="{D5CDD505-2E9C-101B-9397-08002B2CF9AE}" pid="51" name="pimPCMGroups">
    <vt:lpwstr/>
  </property>
  <property fmtid="{D5CDD505-2E9C-101B-9397-08002B2CF9AE}" pid="52" name="pimVersionThreadId">
    <vt:lpwstr/>
  </property>
  <property fmtid="{D5CDD505-2E9C-101B-9397-08002B2CF9AE}" pid="53" name="display_urn:schemas-microsoft-com:office:office#Author">
    <vt:lpwstr>Bonnier Laetitia</vt:lpwstr>
  </property>
  <property fmtid="{D5CDD505-2E9C-101B-9397-08002B2CF9AE}" pid="54" name="_vti_ItemDeclaredRecord">
    <vt:lpwstr>2020-03-26T06:21:54Z</vt:lpwstr>
  </property>
  <property fmtid="{D5CDD505-2E9C-101B-9397-08002B2CF9AE}" pid="55" name="pimArchiveDate">
    <vt:lpwstr/>
  </property>
  <property fmtid="{D5CDD505-2E9C-101B-9397-08002B2CF9AE}" pid="56" name="pimImportDate">
    <vt:lpwstr/>
  </property>
  <property fmtid="{D5CDD505-2E9C-101B-9397-08002B2CF9AE}" pid="57" name="pimDocumentCopyright">
    <vt:lpwstr/>
  </property>
  <property fmtid="{D5CDD505-2E9C-101B-9397-08002B2CF9AE}" pid="58" name="MSIP_Label_8d6a82de-332f-43b8-a8a7-1928fd67507f_Enabled">
    <vt:lpwstr>true</vt:lpwstr>
  </property>
  <property fmtid="{D5CDD505-2E9C-101B-9397-08002B2CF9AE}" pid="59" name="MSIP_Label_8d6a82de-332f-43b8-a8a7-1928fd67507f_SetDate">
    <vt:lpwstr>2021-05-05T11:54:41Z</vt:lpwstr>
  </property>
  <property fmtid="{D5CDD505-2E9C-101B-9397-08002B2CF9AE}" pid="60" name="MSIP_Label_8d6a82de-332f-43b8-a8a7-1928fd67507f_Method">
    <vt:lpwstr>Standard</vt:lpwstr>
  </property>
  <property fmtid="{D5CDD505-2E9C-101B-9397-08002B2CF9AE}" pid="61" name="MSIP_Label_8d6a82de-332f-43b8-a8a7-1928fd67507f_Name">
    <vt:lpwstr>1. Business</vt:lpwstr>
  </property>
  <property fmtid="{D5CDD505-2E9C-101B-9397-08002B2CF9AE}" pid="62" name="MSIP_Label_8d6a82de-332f-43b8-a8a7-1928fd67507f_SiteId">
    <vt:lpwstr>097464b8-069c-453e-9254-c17ec707310d</vt:lpwstr>
  </property>
  <property fmtid="{D5CDD505-2E9C-101B-9397-08002B2CF9AE}" pid="63" name="MSIP_Label_8d6a82de-332f-43b8-a8a7-1928fd67507f_ActionId">
    <vt:lpwstr>840a8a74-bc3e-423d-958f-430d7f662537</vt:lpwstr>
  </property>
  <property fmtid="{D5CDD505-2E9C-101B-9397-08002B2CF9AE}" pid="64" name="MSIP_Label_8d6a82de-332f-43b8-a8a7-1928fd67507f_ContentBits">
    <vt:lpwstr>2</vt:lpwstr>
  </property>
</Properties>
</file>